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50\share\共有フォルダ\12_次世代人材投資事業等\03農業キャリアアップ支援事業\R6年度\01要綱・要領\会議要綱・要領\"/>
    </mc:Choice>
  </mc:AlternateContent>
  <xr:revisionPtr revIDLastSave="0" documentId="8_{46D0235C-7DBE-42E6-A5BE-866C89AE6C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(計画)" sheetId="10" r:id="rId1"/>
    <sheet name="記入例(計画)" sheetId="12" r:id="rId2"/>
    <sheet name="様式(実績）" sheetId="13" r:id="rId3"/>
    <sheet name="記入例(実績)" sheetId="11" r:id="rId4"/>
  </sheets>
  <definedNames>
    <definedName name="_xlnm.Print_Area" localSheetId="3">'記入例(実績)'!$A$1:$T$25</definedName>
    <definedName name="_xlnm.Print_Area" localSheetId="0">'様式(計画)'!$A$1:$T$25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0" l="1"/>
  <c r="G17" i="10"/>
  <c r="H17" i="10"/>
  <c r="I17" i="10"/>
  <c r="J17" i="10"/>
  <c r="K17" i="10"/>
  <c r="L17" i="10"/>
  <c r="M17" i="10"/>
  <c r="N17" i="10"/>
  <c r="O17" i="10"/>
  <c r="P17" i="10"/>
  <c r="E17" i="10"/>
  <c r="S16" i="11"/>
  <c r="S16" i="13"/>
  <c r="S16" i="10"/>
  <c r="S15" i="10"/>
  <c r="S17" i="12"/>
  <c r="S16" i="12"/>
  <c r="S17" i="11"/>
  <c r="S17" i="13"/>
  <c r="R17" i="12"/>
  <c r="R16" i="12"/>
  <c r="R16" i="10"/>
  <c r="P18" i="11"/>
  <c r="O18" i="11"/>
  <c r="N18" i="11"/>
  <c r="M18" i="11"/>
  <c r="L18" i="11"/>
  <c r="K18" i="11"/>
  <c r="J18" i="11"/>
  <c r="I18" i="11"/>
  <c r="H18" i="11"/>
  <c r="G18" i="11"/>
  <c r="F18" i="11"/>
  <c r="E18" i="11"/>
  <c r="Q17" i="11"/>
  <c r="R17" i="11" s="1"/>
  <c r="Q16" i="11"/>
  <c r="R16" i="11" s="1"/>
  <c r="P14" i="11"/>
  <c r="O14" i="11"/>
  <c r="N14" i="11"/>
  <c r="M14" i="11"/>
  <c r="L14" i="11"/>
  <c r="K14" i="11"/>
  <c r="J14" i="11"/>
  <c r="I14" i="11"/>
  <c r="H14" i="11"/>
  <c r="G14" i="11"/>
  <c r="F14" i="11"/>
  <c r="E14" i="11"/>
  <c r="Q13" i="11"/>
  <c r="Q12" i="11"/>
  <c r="R10" i="11"/>
  <c r="Q10" i="11"/>
  <c r="Q9" i="11"/>
  <c r="R9" i="11" s="1"/>
  <c r="S9" i="11" s="1"/>
  <c r="F18" i="13"/>
  <c r="G18" i="13"/>
  <c r="H18" i="13"/>
  <c r="I18" i="13"/>
  <c r="J18" i="13"/>
  <c r="K18" i="13"/>
  <c r="L18" i="13"/>
  <c r="M18" i="13"/>
  <c r="N18" i="13"/>
  <c r="O18" i="13"/>
  <c r="P18" i="13"/>
  <c r="E18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Q17" i="13"/>
  <c r="R17" i="13" s="1"/>
  <c r="Q16" i="13"/>
  <c r="R16" i="13" s="1"/>
  <c r="Q13" i="13"/>
  <c r="Q12" i="13"/>
  <c r="Q10" i="13"/>
  <c r="Q9" i="13"/>
  <c r="R9" i="13" s="1"/>
  <c r="P18" i="12"/>
  <c r="O18" i="12"/>
  <c r="N18" i="12"/>
  <c r="M18" i="12"/>
  <c r="L18" i="12"/>
  <c r="K18" i="12"/>
  <c r="J18" i="12"/>
  <c r="I18" i="12"/>
  <c r="H18" i="12"/>
  <c r="G18" i="12"/>
  <c r="F18" i="12"/>
  <c r="E18" i="12"/>
  <c r="Q17" i="12"/>
  <c r="Q16" i="12"/>
  <c r="P14" i="12"/>
  <c r="O14" i="12"/>
  <c r="N14" i="12"/>
  <c r="M14" i="12"/>
  <c r="L14" i="12"/>
  <c r="K14" i="12"/>
  <c r="J14" i="12"/>
  <c r="I14" i="12"/>
  <c r="H14" i="12"/>
  <c r="G14" i="12"/>
  <c r="F14" i="12"/>
  <c r="E14" i="12"/>
  <c r="Q13" i="12"/>
  <c r="Q12" i="12"/>
  <c r="S10" i="12"/>
  <c r="R10" i="12"/>
  <c r="Q10" i="12"/>
  <c r="Q9" i="12"/>
  <c r="R9" i="12" s="1"/>
  <c r="Q15" i="10"/>
  <c r="R15" i="10" s="1"/>
  <c r="P18" i="10"/>
  <c r="O18" i="10"/>
  <c r="N18" i="10"/>
  <c r="M18" i="10"/>
  <c r="L18" i="10"/>
  <c r="K18" i="10"/>
  <c r="J18" i="10"/>
  <c r="I18" i="10"/>
  <c r="H18" i="10"/>
  <c r="G18" i="10"/>
  <c r="F18" i="10"/>
  <c r="E18" i="10"/>
  <c r="Q12" i="10"/>
  <c r="Q9" i="10"/>
  <c r="R9" i="10" s="1"/>
  <c r="S9" i="10" s="1"/>
  <c r="Q16" i="10"/>
  <c r="Q13" i="10"/>
  <c r="S10" i="10"/>
  <c r="R10" i="10"/>
  <c r="Q10" i="10"/>
  <c r="Q17" i="10" l="1"/>
  <c r="S18" i="10"/>
  <c r="Q18" i="10"/>
  <c r="R18" i="11"/>
  <c r="R10" i="13"/>
  <c r="S10" i="13" s="1"/>
  <c r="S18" i="13" s="1"/>
  <c r="Q18" i="11"/>
  <c r="Q14" i="11"/>
  <c r="S10" i="11"/>
  <c r="S18" i="11" s="1"/>
  <c r="Q18" i="13"/>
  <c r="S9" i="13"/>
  <c r="Q14" i="13"/>
  <c r="Q18" i="12"/>
  <c r="R18" i="12"/>
  <c r="Q14" i="12"/>
  <c r="S9" i="12"/>
  <c r="S18" i="12" s="1"/>
  <c r="R18" i="13" l="1"/>
  <c r="R18" i="10" l="1"/>
</calcChain>
</file>

<file path=xl/sharedStrings.xml><?xml version="1.0" encoding="utf-8"?>
<sst xmlns="http://schemas.openxmlformats.org/spreadsheetml/2006/main" count="224" uniqueCount="52">
  <si>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</si>
  <si>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</si>
  <si>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</si>
  <si>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3月</t>
  </si>
  <si>
    <t>研修期間</t>
    <rPh sb="0" eb="2">
      <t>ケンシュウ</t>
    </rPh>
    <rPh sb="2" eb="4">
      <t>キカン</t>
    </rPh>
    <phoneticPr fontId="1"/>
  </si>
  <si>
    <t>事業名</t>
    <rPh sb="0" eb="2">
      <t>ジギョウ</t>
    </rPh>
    <rPh sb="2" eb="3">
      <t>メイ</t>
    </rPh>
    <phoneticPr fontId="1"/>
  </si>
  <si>
    <t>項目</t>
    <rPh sb="0" eb="2">
      <t>コウモク</t>
    </rPh>
    <phoneticPr fontId="1"/>
  </si>
  <si>
    <t>・研修生ごとに作成してください。</t>
    <rPh sb="1" eb="4">
      <t>ケンシュウセイ</t>
    </rPh>
    <rPh sb="7" eb="9">
      <t>サクセイ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</si>
  <si>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</si>
  <si>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</si>
  <si>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</si>
  <si>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</si>
  <si>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</si>
  <si>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</si>
  <si>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</si>
  <si>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</si>
  <si>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　　　</t>
    <phoneticPr fontId="1"/>
  </si>
  <si>
    <t>補助金額
（千円）</t>
    <rPh sb="0" eb="2">
      <t>ホジョ</t>
    </rPh>
    <rPh sb="2" eb="4">
      <t>キンガク</t>
    </rPh>
    <rPh sb="6" eb="8">
      <t>センエン</t>
    </rPh>
    <phoneticPr fontId="1"/>
  </si>
  <si>
    <t>（参考様式）</t>
    <rPh sb="1" eb="3">
      <t>サンコウ</t>
    </rPh>
    <rPh sb="3" eb="5">
      <t>ヨウシキ</t>
    </rPh>
    <phoneticPr fontId="1"/>
  </si>
  <si>
    <t>研修生
氏名：</t>
    <rPh sb="0" eb="3">
      <t>ケンシュウセイ</t>
    </rPh>
    <rPh sb="4" eb="6">
      <t>シメイ</t>
    </rPh>
    <phoneticPr fontId="1"/>
  </si>
  <si>
    <t>研修受入機関等名：</t>
    <rPh sb="0" eb="2">
      <t>ケンシュウ</t>
    </rPh>
    <rPh sb="2" eb="3">
      <t>ウ</t>
    </rPh>
    <rPh sb="3" eb="4">
      <t>イ</t>
    </rPh>
    <rPh sb="4" eb="6">
      <t>キカン</t>
    </rPh>
    <rPh sb="6" eb="7">
      <t>トウ</t>
    </rPh>
    <rPh sb="7" eb="8">
      <t>メイ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</si>
  <si>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</si>
  <si>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</si>
  <si>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・（県）担い手支援事業については、研修生及び研修受入機関等の補助対象期間（研修期間）並びにそれに該当する金額を月ごとに記載してください。</t>
    <rPh sb="2" eb="3">
      <t>ケン</t>
    </rPh>
    <rPh sb="4" eb="5">
      <t>ニナ</t>
    </rPh>
    <rPh sb="6" eb="7">
      <t>テ</t>
    </rPh>
    <rPh sb="17" eb="20">
      <t>ケンシュウセイ</t>
    </rPh>
    <rPh sb="20" eb="21">
      <t>オヨ</t>
    </rPh>
    <rPh sb="22" eb="24">
      <t>ケンシュウ</t>
    </rPh>
    <rPh sb="24" eb="25">
      <t>ウ</t>
    </rPh>
    <rPh sb="25" eb="26">
      <t>イ</t>
    </rPh>
    <rPh sb="26" eb="28">
      <t>キカン</t>
    </rPh>
    <rPh sb="28" eb="29">
      <t>トウ</t>
    </rPh>
    <rPh sb="30" eb="32">
      <t>ホジョ</t>
    </rPh>
    <rPh sb="32" eb="34">
      <t>タイショウ</t>
    </rPh>
    <rPh sb="34" eb="36">
      <t>キカン</t>
    </rPh>
    <rPh sb="37" eb="39">
      <t>ケンシュウ</t>
    </rPh>
    <rPh sb="39" eb="41">
      <t>キカン</t>
    </rPh>
    <rPh sb="42" eb="43">
      <t>ナラ</t>
    </rPh>
    <rPh sb="48" eb="50">
      <t>ガイトウ</t>
    </rPh>
    <rPh sb="52" eb="54">
      <t>キンガク</t>
    </rPh>
    <rPh sb="55" eb="56">
      <t>ツキ</t>
    </rPh>
    <rPh sb="59" eb="61">
      <t>キサイ</t>
    </rPh>
    <phoneticPr fontId="1"/>
  </si>
  <si>
    <t>（単位：千円）</t>
    <rPh sb="1" eb="3">
      <t>タンイ</t>
    </rPh>
    <rPh sb="4" eb="6">
      <t>センエン</t>
    </rPh>
    <phoneticPr fontId="1"/>
  </si>
  <si>
    <t>うち県費</t>
    <rPh sb="2" eb="3">
      <t>ケン</t>
    </rPh>
    <rPh sb="3" eb="4">
      <t>ヒ</t>
    </rPh>
    <phoneticPr fontId="1"/>
  </si>
  <si>
    <t>うち市町村費</t>
    <rPh sb="2" eb="3">
      <t>シ</t>
    </rPh>
    <rPh sb="3" eb="5">
      <t>チョウソン</t>
    </rPh>
    <rPh sb="5" eb="6">
      <t>ヒ</t>
    </rPh>
    <phoneticPr fontId="1"/>
  </si>
  <si>
    <t>年間
金額計</t>
    <rPh sb="0" eb="2">
      <t>ネンカン</t>
    </rPh>
    <rPh sb="3" eb="5">
      <t>キンガク</t>
    </rPh>
    <rPh sb="5" eb="6">
      <t>ケイ</t>
    </rPh>
    <phoneticPr fontId="1"/>
  </si>
  <si>
    <t>受給予定金額</t>
    <rPh sb="0" eb="2">
      <t>ジュキュウ</t>
    </rPh>
    <rPh sb="2" eb="4">
      <t>ヨテイ</t>
    </rPh>
    <rPh sb="4" eb="6">
      <t>キンガク</t>
    </rPh>
    <phoneticPr fontId="1"/>
  </si>
  <si>
    <t>研修生受給予定金額計
（国+県+市町村）</t>
    <rPh sb="0" eb="3">
      <t>ケンシュウセイ</t>
    </rPh>
    <rPh sb="3" eb="5">
      <t>ジュキュウ</t>
    </rPh>
    <rPh sb="5" eb="7">
      <t>ヨテイ</t>
    </rPh>
    <rPh sb="7" eb="9">
      <t>キンガク</t>
    </rPh>
    <rPh sb="9" eb="10">
      <t>ケイ</t>
    </rPh>
    <rPh sb="12" eb="13">
      <t>クニ</t>
    </rPh>
    <rPh sb="14" eb="15">
      <t>ケン</t>
    </rPh>
    <rPh sb="16" eb="19">
      <t>シチョウソン</t>
    </rPh>
    <phoneticPr fontId="1"/>
  </si>
  <si>
    <t>補助金額</t>
    <rPh sb="0" eb="2">
      <t>ホジョ</t>
    </rPh>
    <rPh sb="2" eb="4">
      <t>キンガク</t>
    </rPh>
    <phoneticPr fontId="1"/>
  </si>
  <si>
    <t>担い手支援事業費補助対象経費（県・市町村）計</t>
    <rPh sb="0" eb="1">
      <t>ニナ</t>
    </rPh>
    <rPh sb="2" eb="3">
      <t>テ</t>
    </rPh>
    <rPh sb="3" eb="5">
      <t>シエン</t>
    </rPh>
    <rPh sb="5" eb="8">
      <t>ジギョウヒ</t>
    </rPh>
    <rPh sb="8" eb="10">
      <t>ホジョ</t>
    </rPh>
    <rPh sb="10" eb="12">
      <t>タイショウ</t>
    </rPh>
    <rPh sb="12" eb="14">
      <t>ケイヒ</t>
    </rPh>
    <rPh sb="15" eb="16">
      <t>ケン</t>
    </rPh>
    <rPh sb="17" eb="20">
      <t>シチョウソン</t>
    </rPh>
    <rPh sb="21" eb="22">
      <t>ケイ</t>
    </rPh>
    <phoneticPr fontId="1"/>
  </si>
  <si>
    <t>（県）
担い手支援事業</t>
    <rPh sb="1" eb="2">
      <t>ケン</t>
    </rPh>
    <rPh sb="5" eb="6">
      <t>ニナ</t>
    </rPh>
    <rPh sb="7" eb="8">
      <t>テ</t>
    </rPh>
    <rPh sb="8" eb="10">
      <t>シエン</t>
    </rPh>
    <rPh sb="10" eb="12">
      <t>ジギョウ</t>
    </rPh>
    <phoneticPr fontId="1"/>
  </si>
  <si>
    <r>
      <t>助成金の交付計画　</t>
    </r>
    <r>
      <rPr>
        <sz val="12"/>
        <color rgb="FFFF0000"/>
        <rFont val="ＭＳ Ｐゴシック"/>
        <family val="3"/>
        <charset val="128"/>
        <scheme val="minor"/>
      </rPr>
      <t>（計画／実績）</t>
    </r>
    <rPh sb="0" eb="2">
      <t>ジョセイ</t>
    </rPh>
    <rPh sb="2" eb="3">
      <t>キン</t>
    </rPh>
    <rPh sb="4" eb="6">
      <t>コウフ</t>
    </rPh>
    <rPh sb="6" eb="8">
      <t>ケイカク</t>
    </rPh>
    <rPh sb="10" eb="12">
      <t>ケイカク</t>
    </rPh>
    <rPh sb="13" eb="15">
      <t>ジッセキ</t>
    </rPh>
    <phoneticPr fontId="1"/>
  </si>
  <si>
    <t>〇〇年〇〇月〇〇日</t>
    <rPh sb="2" eb="3">
      <t>ネン</t>
    </rPh>
    <rPh sb="5" eb="6">
      <t>ツキ</t>
    </rPh>
    <rPh sb="8" eb="9">
      <t>ヒ</t>
    </rPh>
    <phoneticPr fontId="1"/>
  </si>
  <si>
    <t>〇</t>
    <phoneticPr fontId="1"/>
  </si>
  <si>
    <t>令和4年8月1日～令和6年7月31日</t>
    <rPh sb="0" eb="2">
      <t>レイワ</t>
    </rPh>
    <phoneticPr fontId="1"/>
  </si>
  <si>
    <t>令和〇年〇〇月〇〇日</t>
    <rPh sb="0" eb="2">
      <t>レイワ</t>
    </rPh>
    <rPh sb="3" eb="4">
      <t>ネン</t>
    </rPh>
    <rPh sb="6" eb="7">
      <t>ツキ</t>
    </rPh>
    <rPh sb="9" eb="10">
      <t>ヒ</t>
    </rPh>
    <phoneticPr fontId="1"/>
  </si>
  <si>
    <t>研修生
氏名：○○　□□</t>
    <rPh sb="0" eb="3">
      <t>ケンシュウセイ</t>
    </rPh>
    <rPh sb="4" eb="6">
      <t>シメイ</t>
    </rPh>
    <phoneticPr fontId="1"/>
  </si>
  <si>
    <t>研修受入機関等名：△△　◇◇</t>
    <rPh sb="0" eb="2">
      <t>ケンシュウ</t>
    </rPh>
    <rPh sb="2" eb="3">
      <t>ウ</t>
    </rPh>
    <rPh sb="3" eb="4">
      <t>イ</t>
    </rPh>
    <rPh sb="4" eb="6">
      <t>キカン</t>
    </rPh>
    <rPh sb="6" eb="7">
      <t>トウ</t>
    </rPh>
    <rPh sb="7" eb="8">
      <t>メイ</t>
    </rPh>
    <phoneticPr fontId="1"/>
  </si>
  <si>
    <t>（国）
準備型
就農準備資金
農の雇用
雇用就農資金</t>
    <rPh sb="5" eb="7">
      <t>ジュンビ</t>
    </rPh>
    <rPh sb="7" eb="8">
      <t>ガタ</t>
    </rPh>
    <rPh sb="9" eb="15">
      <t>シュウノウジュンビシキン</t>
    </rPh>
    <rPh sb="17" eb="18">
      <t>ノウ</t>
    </rPh>
    <rPh sb="19" eb="21">
      <t>コヨウ</t>
    </rPh>
    <rPh sb="22" eb="28">
      <t>コヨウシュウノウシキン</t>
    </rPh>
    <phoneticPr fontId="1"/>
  </si>
  <si>
    <t>・就農準備資金（旧・準備型）及び雇用就農資金（旧・農の雇用）の該当者は、それに該当する受給予定金額を月割で記載してください。</t>
    <rPh sb="1" eb="7">
      <t>シュウノウジュンビシキン</t>
    </rPh>
    <rPh sb="8" eb="9">
      <t>キュウ</t>
    </rPh>
    <rPh sb="14" eb="15">
      <t>オヨ</t>
    </rPh>
    <rPh sb="16" eb="22">
      <t>コヨウシュウノウシキン</t>
    </rPh>
    <rPh sb="23" eb="24">
      <t>キュウ</t>
    </rPh>
    <rPh sb="25" eb="26">
      <t>ノウ</t>
    </rPh>
    <rPh sb="27" eb="29">
      <t>コヨウ</t>
    </rPh>
    <rPh sb="31" eb="33">
      <t>ガイトウ</t>
    </rPh>
    <rPh sb="33" eb="34">
      <t>シャ</t>
    </rPh>
    <rPh sb="43" eb="45">
      <t>ジュキュウ</t>
    </rPh>
    <rPh sb="45" eb="47">
      <t>ヨテイ</t>
    </rPh>
    <rPh sb="51" eb="52">
      <t>ワ</t>
    </rPh>
    <rPh sb="53" eb="55">
      <t>キサイ</t>
    </rPh>
    <phoneticPr fontId="1"/>
  </si>
  <si>
    <t>助成金の交付計画　（計画／実績）</t>
    <rPh sb="0" eb="2">
      <t>ジョセイ</t>
    </rPh>
    <rPh sb="2" eb="3">
      <t>キン</t>
    </rPh>
    <rPh sb="4" eb="6">
      <t>コウフ</t>
    </rPh>
    <rPh sb="6" eb="8">
      <t>ケイカク</t>
    </rPh>
    <rPh sb="10" eb="12">
      <t>ケイカク</t>
    </rPh>
    <rPh sb="13" eb="15">
      <t>ジッセキ</t>
    </rPh>
    <phoneticPr fontId="1"/>
  </si>
  <si>
    <t>令和5年8月1日～令和7年7月31日</t>
    <rPh sb="0" eb="2">
      <t>レイワ</t>
    </rPh>
    <phoneticPr fontId="1"/>
  </si>
  <si>
    <t>（国）
雇用就農資金</t>
    <rPh sb="5" eb="11">
      <t>コヨウシュウノウシキン</t>
    </rPh>
    <phoneticPr fontId="1"/>
  </si>
  <si>
    <t>（県）
農業ｷｬﾘｱｱｯﾌﾟ
支援事業</t>
    <rPh sb="1" eb="2">
      <t>ケン</t>
    </rPh>
    <rPh sb="5" eb="7">
      <t>ノウギョウ</t>
    </rPh>
    <rPh sb="16" eb="18">
      <t>シエン</t>
    </rPh>
    <rPh sb="18" eb="20">
      <t>ジギョウ</t>
    </rPh>
    <phoneticPr fontId="1"/>
  </si>
  <si>
    <t>（県）
農業ｷｬﾘｱｱｯﾌﾟ
支援事業</t>
    <rPh sb="1" eb="2">
      <t>ケ_x0000_</t>
    </rPh>
    <rPh sb="2" eb="3">
      <t>_x0001__x0001_</t>
    </rPh>
    <rPh sb="5" eb="7">
      <t>_x0002__x0002__x0001__x0004__x0005_</t>
    </rPh>
    <rPh sb="15" eb="17">
      <t>_x0002_	_x000F_</t>
    </rPh>
    <rPh sb="17" eb="19">
      <t/>
    </rPh>
    <phoneticPr fontId="1"/>
  </si>
  <si>
    <t>・（県）農業ｷｬﾘｱｱｯﾌﾟ支援事業については、研修生及び研修受入機関等の補助対象期間（研修期間）並びにそれに該当する金額を月ごとに記載してください。</t>
    <rPh sb="2" eb="3">
      <t>ケン</t>
    </rPh>
    <rPh sb="4" eb="6">
      <t>ノウギョウ</t>
    </rPh>
    <rPh sb="24" eb="27">
      <t>ケンシュウセイ</t>
    </rPh>
    <rPh sb="27" eb="28">
      <t>オヨ</t>
    </rPh>
    <rPh sb="29" eb="31">
      <t>ケンシュウ</t>
    </rPh>
    <rPh sb="31" eb="32">
      <t>ウ</t>
    </rPh>
    <rPh sb="32" eb="33">
      <t>イ</t>
    </rPh>
    <rPh sb="33" eb="35">
      <t>キカン</t>
    </rPh>
    <rPh sb="35" eb="36">
      <t>トウ</t>
    </rPh>
    <rPh sb="37" eb="39">
      <t>ホジョ</t>
    </rPh>
    <rPh sb="39" eb="41">
      <t>タイショウ</t>
    </rPh>
    <rPh sb="41" eb="43">
      <t>キカン</t>
    </rPh>
    <rPh sb="44" eb="46">
      <t>ケンシュウ</t>
    </rPh>
    <rPh sb="46" eb="48">
      <t>キカン</t>
    </rPh>
    <rPh sb="49" eb="50">
      <t>ナラ</t>
    </rPh>
    <rPh sb="55" eb="57">
      <t>ガイトウ</t>
    </rPh>
    <rPh sb="59" eb="61">
      <t>キンガク</t>
    </rPh>
    <rPh sb="62" eb="63">
      <t>ツキ</t>
    </rPh>
    <rPh sb="66" eb="68">
      <t>キサイ</t>
    </rPh>
    <phoneticPr fontId="1"/>
  </si>
  <si>
    <t>うち農業会議費</t>
    <rPh sb="2" eb="6">
      <t>ノウギョウカイギ</t>
    </rPh>
    <rPh sb="6" eb="7">
      <t>ヒ</t>
    </rPh>
    <phoneticPr fontId="1"/>
  </si>
  <si>
    <t>農業キャリアアップ支援事業費補助対象経費
（農業会議・市町村）計</t>
    <rPh sb="0" eb="2">
      <t>ノウギョウ</t>
    </rPh>
    <rPh sb="9" eb="11">
      <t>シエン</t>
    </rPh>
    <rPh sb="11" eb="14">
      <t>ジギョウヒ</t>
    </rPh>
    <rPh sb="14" eb="16">
      <t>ホジョ</t>
    </rPh>
    <rPh sb="16" eb="18">
      <t>タイショウ</t>
    </rPh>
    <rPh sb="18" eb="20">
      <t>ケイヒ</t>
    </rPh>
    <rPh sb="22" eb="26">
      <t>ノウギョウカイギ</t>
    </rPh>
    <rPh sb="27" eb="30">
      <t>シチョウソン</t>
    </rPh>
    <rPh sb="31" eb="32">
      <t>ケイ</t>
    </rPh>
    <phoneticPr fontId="1"/>
  </si>
  <si>
    <t>計</t>
    <rPh sb="0" eb="1">
      <t>ケイ</t>
    </rPh>
    <phoneticPr fontId="1"/>
  </si>
  <si>
    <t>研修受入機関総受給額</t>
    <rPh sb="0" eb="6">
      <t>ケンシュウウケイレキカン</t>
    </rPh>
    <rPh sb="6" eb="7">
      <t>ソウ</t>
    </rPh>
    <rPh sb="7" eb="9">
      <t>ジュキュウ</t>
    </rPh>
    <rPh sb="9" eb="10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</si>
</sst>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\(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2" borderId="15" xfId="0" applyNumberFormat="1" applyFill="1" applyBorder="1" applyAlignment="1">
      <alignment horizontal="center" vertical="center"/>
    </xf>
    <xf numFmtId="0" fontId="0" fillId="2" borderId="29" xfId="0" applyFill="1" applyBorder="1" applyAlignment="1">
      <alignment vertical="center" wrapText="1"/>
    </xf>
    <xf numFmtId="0" fontId="0" fillId="2" borderId="11" xfId="0" applyFill="1" applyBorder="1" applyAlignment="1">
      <alignment horizontal="center" vertical="center" wrapText="1"/>
    </xf>
    <xf numFmtId="176" fontId="0" fillId="2" borderId="20" xfId="0" applyNumberForma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6" fontId="0" fillId="2" borderId="49" xfId="0" applyNumberFormat="1" applyFill="1" applyBorder="1" applyAlignment="1">
      <alignment horizontal="center" vertical="center"/>
    </xf>
    <xf numFmtId="176" fontId="0" fillId="2" borderId="50" xfId="0" applyNumberFormat="1" applyFill="1" applyBorder="1" applyAlignment="1">
      <alignment horizontal="center" vertical="center"/>
    </xf>
    <xf numFmtId="176" fontId="0" fillId="2" borderId="47" xfId="0" applyNumberFormat="1" applyFill="1" applyBorder="1" applyAlignment="1">
      <alignment horizontal="center" vertical="center"/>
    </xf>
    <xf numFmtId="176" fontId="0" fillId="2" borderId="3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/>
    </xf>
    <xf numFmtId="0" fontId="0" fillId="2" borderId="56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58" xfId="0" applyFill="1" applyBorder="1" applyAlignment="1">
      <alignment vertical="center" wrapText="1"/>
    </xf>
    <xf numFmtId="0" fontId="0" fillId="2" borderId="50" xfId="0" applyFill="1" applyBorder="1" applyAlignment="1">
      <alignment horizontal="center" vertical="center" wrapText="1"/>
    </xf>
    <xf numFmtId="0" fontId="0" fillId="2" borderId="59" xfId="0" applyFill="1" applyBorder="1" applyAlignment="1">
      <alignment horizontal="center" vertical="center" wrapText="1"/>
    </xf>
    <xf numFmtId="0" fontId="0" fillId="2" borderId="60" xfId="0" applyFill="1" applyBorder="1" applyAlignment="1">
      <alignment horizontal="center" vertical="center" wrapText="1"/>
    </xf>
    <xf numFmtId="0" fontId="0" fillId="3" borderId="13" xfId="0" applyFill="1" applyBorder="1">
      <alignment vertical="center"/>
    </xf>
    <xf numFmtId="0" fontId="0" fillId="2" borderId="37" xfId="0" applyFill="1" applyBorder="1" applyAlignment="1">
      <alignment horizontal="center" vertical="center"/>
    </xf>
    <xf numFmtId="176" fontId="0" fillId="2" borderId="30" xfId="0" applyNumberFormat="1" applyFill="1" applyBorder="1" applyAlignment="1">
      <alignment horizontal="center" vertical="center"/>
    </xf>
    <xf numFmtId="176" fontId="0" fillId="2" borderId="32" xfId="0" applyNumberFormat="1" applyFill="1" applyBorder="1" applyAlignment="1">
      <alignment horizontal="center" vertical="center"/>
    </xf>
    <xf numFmtId="177" fontId="0" fillId="0" borderId="33" xfId="0" applyNumberFormat="1" applyBorder="1" applyAlignment="1">
      <alignment horizontal="center" vertical="center"/>
    </xf>
    <xf numFmtId="177" fontId="0" fillId="2" borderId="47" xfId="0" applyNumberFormat="1" applyFill="1" applyBorder="1" applyAlignment="1">
      <alignment horizontal="center" vertical="center"/>
    </xf>
    <xf numFmtId="177" fontId="0" fillId="0" borderId="14" xfId="0" applyNumberFormat="1" applyBorder="1" applyAlignment="1">
      <alignment horizontal="center" vertical="center"/>
    </xf>
    <xf numFmtId="177" fontId="0" fillId="2" borderId="19" xfId="0" applyNumberForma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57" xfId="1" applyFont="1" applyFill="1" applyBorder="1" applyAlignment="1">
      <alignment horizontal="center" vertical="center"/>
    </xf>
    <xf numFmtId="177" fontId="0" fillId="2" borderId="13" xfId="0" applyNumberFormat="1" applyFill="1" applyBorder="1" applyAlignment="1">
      <alignment horizontal="center" vertical="center"/>
    </xf>
    <xf numFmtId="177" fontId="0" fillId="2" borderId="39" xfId="0" applyNumberFormat="1" applyFill="1" applyBorder="1" applyAlignment="1">
      <alignment horizontal="center" vertical="center"/>
    </xf>
    <xf numFmtId="176" fontId="0" fillId="2" borderId="61" xfId="0" applyNumberFormat="1" applyFill="1" applyBorder="1" applyAlignment="1">
      <alignment horizontal="center" vertical="center"/>
    </xf>
    <xf numFmtId="177" fontId="0" fillId="2" borderId="23" xfId="0" applyNumberFormat="1" applyFill="1" applyBorder="1" applyAlignment="1">
      <alignment horizontal="center" vertical="center"/>
    </xf>
    <xf numFmtId="177" fontId="0" fillId="0" borderId="57" xfId="0" applyNumberFormat="1" applyBorder="1" applyAlignment="1">
      <alignment horizontal="center" vertical="center" wrapText="1"/>
    </xf>
    <xf numFmtId="177" fontId="0" fillId="0" borderId="14" xfId="0" applyNumberFormat="1" applyBorder="1" applyAlignment="1">
      <alignment horizontal="center" vertical="center" wrapText="1"/>
    </xf>
    <xf numFmtId="1" fontId="0" fillId="2" borderId="47" xfId="0" applyNumberFormat="1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57" xfId="0" applyNumberFormat="1" applyBorder="1" applyAlignment="1">
      <alignment horizontal="center" vertical="center" wrapText="1"/>
    </xf>
    <xf numFmtId="177" fontId="0" fillId="0" borderId="61" xfId="0" applyNumberFormat="1" applyBorder="1" applyAlignment="1">
      <alignment horizontal="center" vertical="center" wrapText="1"/>
    </xf>
    <xf numFmtId="1" fontId="0" fillId="0" borderId="61" xfId="0" applyNumberFormat="1" applyBorder="1" applyAlignment="1">
      <alignment horizontal="center" vertical="center" wrapText="1"/>
    </xf>
    <xf numFmtId="1" fontId="0" fillId="2" borderId="19" xfId="0" applyNumberFormat="1" applyFill="1" applyBorder="1" applyAlignment="1">
      <alignment horizontal="center" vertical="center"/>
    </xf>
    <xf numFmtId="1" fontId="0" fillId="2" borderId="23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38" fontId="0" fillId="2" borderId="39" xfId="1" applyFont="1" applyFill="1" applyBorder="1" applyAlignment="1">
      <alignment horizontal="center" vertical="center"/>
    </xf>
    <xf numFmtId="177" fontId="0" fillId="2" borderId="47" xfId="1" applyNumberFormat="1" applyFont="1" applyFill="1" applyBorder="1" applyAlignment="1">
      <alignment horizontal="center" vertical="center"/>
    </xf>
    <xf numFmtId="177" fontId="0" fillId="0" borderId="61" xfId="0" applyNumberForma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/>
    </xf>
    <xf numFmtId="1" fontId="0" fillId="0" borderId="61" xfId="0" applyNumberFormat="1" applyBorder="1" applyAlignment="1">
      <alignment horizontal="center" vertical="center"/>
    </xf>
    <xf numFmtId="0" fontId="0" fillId="2" borderId="40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76" fontId="0" fillId="2" borderId="65" xfId="0" applyNumberFormat="1" applyFill="1" applyBorder="1" applyAlignment="1">
      <alignment horizontal="center" vertical="center"/>
    </xf>
    <xf numFmtId="176" fontId="0" fillId="2" borderId="66" xfId="0" applyNumberFormat="1" applyFill="1" applyBorder="1" applyAlignment="1">
      <alignment horizontal="center" vertical="center"/>
    </xf>
    <xf numFmtId="0" fontId="0" fillId="2" borderId="65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center"/>
    </xf>
    <xf numFmtId="1" fontId="0" fillId="2" borderId="71" xfId="0" applyNumberFormat="1" applyFill="1" applyBorder="1" applyAlignment="1">
      <alignment horizontal="center" vertical="center"/>
    </xf>
    <xf numFmtId="1" fontId="0" fillId="0" borderId="72" xfId="0" applyNumberFormat="1" applyBorder="1" applyAlignment="1">
      <alignment horizontal="center" vertical="center"/>
    </xf>
    <xf numFmtId="1" fontId="0" fillId="0" borderId="71" xfId="0" applyNumberFormat="1" applyBorder="1" applyAlignment="1">
      <alignment horizontal="center" vertical="center" wrapText="1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2" borderId="74" xfId="0" applyFill="1" applyBorder="1" applyAlignment="1">
      <alignment horizontal="center" vertical="center" wrapText="1"/>
    </xf>
    <xf numFmtId="177" fontId="0" fillId="0" borderId="78" xfId="0" applyNumberFormat="1" applyBorder="1" applyAlignment="1">
      <alignment horizontal="center" vertical="center"/>
    </xf>
    <xf numFmtId="177" fontId="0" fillId="2" borderId="22" xfId="0" applyNumberFormat="1" applyFill="1" applyBorder="1" applyAlignment="1">
      <alignment horizontal="center" vertical="center"/>
    </xf>
    <xf numFmtId="177" fontId="0" fillId="2" borderId="78" xfId="0" applyNumberFormat="1" applyFill="1" applyBorder="1" applyAlignment="1">
      <alignment horizontal="center" vertical="center"/>
    </xf>
    <xf numFmtId="176" fontId="0" fillId="2" borderId="72" xfId="0" applyNumberFormat="1" applyFill="1" applyBorder="1" applyAlignment="1">
      <alignment horizontal="center" vertical="center"/>
    </xf>
    <xf numFmtId="177" fontId="0" fillId="0" borderId="75" xfId="0" applyNumberFormat="1" applyBorder="1" applyAlignment="1">
      <alignment horizontal="center" vertical="center"/>
    </xf>
    <xf numFmtId="177" fontId="0" fillId="2" borderId="63" xfId="0" applyNumberFormat="1" applyFill="1" applyBorder="1" applyAlignment="1">
      <alignment horizontal="center" vertical="center"/>
    </xf>
    <xf numFmtId="177" fontId="0" fillId="0" borderId="76" xfId="0" applyNumberFormat="1" applyBorder="1" applyAlignment="1">
      <alignment horizontal="center" vertical="center"/>
    </xf>
    <xf numFmtId="177" fontId="0" fillId="0" borderId="47" xfId="0" applyNumberFormat="1" applyBorder="1" applyAlignment="1">
      <alignment horizontal="center" vertical="center" wrapText="1"/>
    </xf>
    <xf numFmtId="177" fontId="0" fillId="0" borderId="77" xfId="0" applyNumberFormat="1" applyBorder="1" applyAlignment="1">
      <alignment horizontal="center" vertical="center" wrapText="1"/>
    </xf>
    <xf numFmtId="177" fontId="0" fillId="2" borderId="45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28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68" xfId="0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176" fontId="0" fillId="2" borderId="11" xfId="0" applyNumberFormat="1" applyFill="1" applyBorder="1" applyAlignment="1">
      <alignment horizontal="center" vertical="center"/>
    </xf>
    <xf numFmtId="176" fontId="0" fillId="2" borderId="12" xfId="0" applyNumberFormat="1" applyFill="1" applyBorder="1" applyAlignment="1">
      <alignment horizontal="center" vertical="center"/>
    </xf>
    <xf numFmtId="176" fontId="0" fillId="2" borderId="30" xfId="0" applyNumberFormat="1" applyFill="1" applyBorder="1" applyAlignment="1">
      <alignment horizontal="center" vertical="center"/>
    </xf>
    <xf numFmtId="176" fontId="0" fillId="2" borderId="79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 wrapText="1"/>
    </xf>
    <xf numFmtId="0" fontId="0" fillId="2" borderId="62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76" fontId="0" fillId="2" borderId="51" xfId="0" applyNumberFormat="1" applyFill="1" applyBorder="1" applyAlignment="1">
      <alignment horizontal="center" vertical="center"/>
    </xf>
    <xf numFmtId="176" fontId="0" fillId="2" borderId="48" xfId="0" applyNumberFormat="1" applyFill="1" applyBorder="1" applyAlignment="1">
      <alignment horizontal="center" vertical="center"/>
    </xf>
    <xf numFmtId="176" fontId="0" fillId="2" borderId="52" xfId="0" applyNumberForma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0" borderId="42" xfId="0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/>
    </xf>
    <xf numFmtId="0" fontId="2" fillId="0" borderId="26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121920</xdr:colOff>
      <xdr:row>3</xdr:row>
      <xdr:rowOff>162560</xdr:rowOff>
    </xdr:from>
    <xdr:to>
      <xdr:col>1</xdr:col>
      <xdr:colOff>604520</xdr:colOff>
      <xdr:row>4</xdr:row>
      <xdr:rowOff>292100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A4A3CB5F-3B14-4332-A0B8-5A05C5C1BD95}"/>
            </a:ext>
          </a:extLst>
        </xdr:cNvPr>
        <xdr:cNvSpPr/>
      </xdr:nvSpPr>
      <xdr:spPr>
        <a:xfrm>
          <a:off x="1310640" y="665480"/>
          <a:ext cx="482600" cy="29718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121920</xdr:colOff>
      <xdr:row>3</xdr:row>
      <xdr:rowOff>162560</xdr:rowOff>
    </xdr:from>
    <xdr:to>
      <xdr:col>1</xdr:col>
      <xdr:colOff>604520</xdr:colOff>
      <xdr:row>4</xdr:row>
      <xdr:rowOff>292100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EEC3A7E2-9E58-40B1-9099-0B354329E510}"/>
            </a:ext>
          </a:extLst>
        </xdr:cNvPr>
        <xdr:cNvSpPr/>
      </xdr:nvSpPr>
      <xdr:spPr>
        <a:xfrm>
          <a:off x="1310640" y="680720"/>
          <a:ext cx="482600" cy="30226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271780</xdr:colOff>
      <xdr:row>11</xdr:row>
      <xdr:rowOff>91440</xdr:rowOff>
    </xdr:from>
    <xdr:to>
      <xdr:col>1</xdr:col>
      <xdr:colOff>911860</xdr:colOff>
      <xdr:row>11</xdr:row>
      <xdr:rowOff>403860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A8E27CC3-25CE-47E0-A5F5-074253F7D31D}"/>
            </a:ext>
          </a:extLst>
        </xdr:cNvPr>
        <xdr:cNvSpPr/>
      </xdr:nvSpPr>
      <xdr:spPr>
        <a:xfrm>
          <a:off x="1460500" y="3535680"/>
          <a:ext cx="640080" cy="31242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</xdr:row>
      <xdr:rowOff>10160</xdr:rowOff>
    </xdr:from>
    <xdr:to>
      <xdr:col>1</xdr:col>
      <xdr:colOff>1092200</xdr:colOff>
      <xdr:row>4</xdr:row>
      <xdr:rowOff>312420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FD8C5EA0-5447-47F6-B0F9-A2FC5488366B}"/>
            </a:ext>
          </a:extLst>
        </xdr:cNvPr>
        <xdr:cNvSpPr/>
      </xdr:nvSpPr>
      <xdr:spPr>
        <a:xfrm>
          <a:off x="1798320" y="680720"/>
          <a:ext cx="482600" cy="30226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231140</xdr:colOff>
      <xdr:row>11</xdr:row>
      <xdr:rowOff>101600</xdr:rowOff>
    </xdr:from>
    <xdr:to>
      <xdr:col>1</xdr:col>
      <xdr:colOff>871220</xdr:colOff>
      <xdr:row>11</xdr:row>
      <xdr:rowOff>414020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6F83AEE4-CB52-4C45-817D-EA785D69A018}"/>
            </a:ext>
          </a:extLst>
        </xdr:cNvPr>
        <xdr:cNvSpPr/>
      </xdr:nvSpPr>
      <xdr:spPr>
        <a:xfrm>
          <a:off x="1419860" y="3545840"/>
          <a:ext cx="640080" cy="31242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</xdr:row>
      <xdr:rowOff>10160</xdr:rowOff>
    </xdr:from>
    <xdr:to>
      <xdr:col>1</xdr:col>
      <xdr:colOff>1092200</xdr:colOff>
      <xdr:row>4</xdr:row>
      <xdr:rowOff>312420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43F7EA1A-21BC-449C-B2C1-D450467E5371}"/>
            </a:ext>
          </a:extLst>
        </xdr:cNvPr>
        <xdr:cNvSpPr/>
      </xdr:nvSpPr>
      <xdr:spPr>
        <a:xfrm>
          <a:off x="1798320" y="701040"/>
          <a:ext cx="482600" cy="30226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200660</xdr:colOff>
      <xdr:row>11</xdr:row>
      <xdr:rowOff>101600</xdr:rowOff>
    </xdr:from>
    <xdr:to>
      <xdr:col>1</xdr:col>
      <xdr:colOff>840740</xdr:colOff>
      <xdr:row>11</xdr:row>
      <xdr:rowOff>414020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940C5CDA-EE9D-4128-B04F-8859A82A8748}"/>
            </a:ext>
          </a:extLst>
        </xdr:cNvPr>
        <xdr:cNvSpPr/>
      </xdr:nvSpPr>
      <xdr:spPr>
        <a:xfrm>
          <a:off x="1389380" y="3545840"/>
          <a:ext cx="640080" cy="31242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zoomScale="75" zoomScaleNormal="75" workbookViewId="0">
      <selection activeCell="R18" sqref="R18"/>
    </sheetView>
  </sheetViews>
  <sheetFormatPr defaultColWidth="9" defaultRowHeight="13.5" x14ac:dyDescent="0.15"/>
  <cols>
    <col min="1" max="1" width="17.375" customWidth="1"/>
    <col min="2" max="2" width="16.75" customWidth="1"/>
    <col min="3" max="3" width="14.625" customWidth="1"/>
    <col min="4" max="4" width="8.375" style="17" customWidth="1"/>
    <col min="5" max="16" width="8" customWidth="1"/>
    <col min="17" max="19" width="10.875" customWidth="1"/>
    <col min="20" max="20" width="15.125" customWidth="1"/>
  </cols>
  <sheetData>
    <row r="1" spans="1:20" x14ac:dyDescent="0.15">
      <c r="A1" t="s">
        <v>18</v>
      </c>
    </row>
    <row r="5" spans="1:20" ht="26.25" customHeight="1" thickBot="1" x14ac:dyDescent="0.2">
      <c r="A5" s="101" t="s">
        <v>42</v>
      </c>
      <c r="B5" s="101"/>
      <c r="Q5" s="94" t="s">
        <v>37</v>
      </c>
      <c r="R5" s="94"/>
      <c r="S5" s="94"/>
      <c r="T5" s="20" t="s">
        <v>24</v>
      </c>
    </row>
    <row r="6" spans="1:20" ht="17.25" customHeight="1" thickBot="1" x14ac:dyDescent="0.2">
      <c r="A6" s="102"/>
      <c r="B6" s="82" t="s">
        <v>5</v>
      </c>
      <c r="C6" s="97" t="s">
        <v>6</v>
      </c>
      <c r="D6" s="104"/>
      <c r="E6" s="106" t="s">
        <v>0</v>
      </c>
      <c r="F6" s="82" t="s">
        <v>1</v>
      </c>
      <c r="G6" s="82" t="s">
        <v>2</v>
      </c>
      <c r="H6" s="82" t="s">
        <v>8</v>
      </c>
      <c r="I6" s="82" t="s">
        <v>9</v>
      </c>
      <c r="J6" s="82" t="s">
        <v>10</v>
      </c>
      <c r="K6" s="82" t="s">
        <v>11</v>
      </c>
      <c r="L6" s="82" t="s">
        <v>12</v>
      </c>
      <c r="M6" s="82" t="s">
        <v>13</v>
      </c>
      <c r="N6" s="82" t="s">
        <v>14</v>
      </c>
      <c r="O6" s="82" t="s">
        <v>15</v>
      </c>
      <c r="P6" s="97" t="s">
        <v>3</v>
      </c>
      <c r="Q6" s="99" t="s">
        <v>27</v>
      </c>
      <c r="R6" s="7"/>
      <c r="S6" s="7"/>
      <c r="T6" s="8"/>
    </row>
    <row r="7" spans="1:20" ht="33.75" customHeight="1" thickBot="1" x14ac:dyDescent="0.2">
      <c r="A7" s="103"/>
      <c r="B7" s="83"/>
      <c r="C7" s="98"/>
      <c r="D7" s="105"/>
      <c r="E7" s="107"/>
      <c r="F7" s="83"/>
      <c r="G7" s="83"/>
      <c r="H7" s="83"/>
      <c r="I7" s="83"/>
      <c r="J7" s="83"/>
      <c r="K7" s="83"/>
      <c r="L7" s="83"/>
      <c r="M7" s="83"/>
      <c r="N7" s="83"/>
      <c r="O7" s="83"/>
      <c r="P7" s="98"/>
      <c r="Q7" s="100"/>
      <c r="R7" s="8" t="s">
        <v>48</v>
      </c>
      <c r="S7" s="21" t="s">
        <v>26</v>
      </c>
      <c r="T7" s="22" t="s">
        <v>4</v>
      </c>
    </row>
    <row r="8" spans="1:20" ht="35.1" customHeight="1" x14ac:dyDescent="0.15">
      <c r="A8" s="89" t="s">
        <v>19</v>
      </c>
      <c r="B8" s="110" t="s">
        <v>46</v>
      </c>
      <c r="C8" s="92" t="s">
        <v>4</v>
      </c>
      <c r="D8" s="9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13"/>
      <c r="R8" s="29"/>
      <c r="S8" s="23"/>
      <c r="T8" s="86"/>
    </row>
    <row r="9" spans="1:20" ht="35.1" customHeight="1" x14ac:dyDescent="0.15">
      <c r="A9" s="90"/>
      <c r="B9" s="111"/>
      <c r="C9" s="113" t="s">
        <v>17</v>
      </c>
      <c r="D9" s="28" t="s">
        <v>21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2" t="str">
        <f>IF(SUM(E9:P9)=0,"",(SUM(E9:P9)))</f>
        <v/>
      </c>
      <c r="R9" s="44" t="str">
        <f>IF(SUM(E9:P9)=0,"",ROUNDDOWN(Q9*2/3,0))</f>
        <v/>
      </c>
      <c r="S9" s="45" t="str">
        <f>IF(SUM(E9:P9)=0,"",Q9-R9)</f>
        <v/>
      </c>
      <c r="T9" s="87"/>
    </row>
    <row r="10" spans="1:20" ht="35.1" customHeight="1" thickBot="1" x14ac:dyDescent="0.2">
      <c r="A10" s="91"/>
      <c r="B10" s="112"/>
      <c r="C10" s="114"/>
      <c r="D10" s="64" t="s">
        <v>22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6" t="str">
        <f>IF(SUM(E10:P10)=0,"",SUM(E10:P10))</f>
        <v/>
      </c>
      <c r="R10" s="67" t="str">
        <f>IF(SUM(E10:P10)=0,"",ROUNDDOWN(Q10*2/3,0))</f>
        <v/>
      </c>
      <c r="S10" s="68" t="str">
        <f>IF(SUM(E10:P10)=0,"",Q10-R10)</f>
        <v/>
      </c>
      <c r="T10" s="88"/>
    </row>
    <row r="11" spans="1:20" ht="44.25" customHeight="1" x14ac:dyDescent="0.15">
      <c r="A11" s="89" t="s">
        <v>20</v>
      </c>
      <c r="B11" s="115" t="s">
        <v>44</v>
      </c>
      <c r="C11" s="108" t="s">
        <v>4</v>
      </c>
      <c r="D11" s="109"/>
      <c r="E11" s="58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60"/>
      <c r="Q11" s="6"/>
      <c r="R11" s="62"/>
      <c r="S11" s="63"/>
      <c r="T11" s="69"/>
    </row>
    <row r="12" spans="1:20" ht="44.25" customHeight="1" x14ac:dyDescent="0.15">
      <c r="A12" s="90"/>
      <c r="B12" s="115"/>
      <c r="C12" s="84" t="s">
        <v>28</v>
      </c>
      <c r="D12" s="28" t="s">
        <v>21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74" t="str">
        <f>IF(SUM(E12:P12)=0,"",(SUM(E12:P12)))</f>
        <v/>
      </c>
      <c r="R12" s="35"/>
      <c r="S12" s="36"/>
      <c r="T12" s="70"/>
    </row>
    <row r="13" spans="1:20" ht="44.25" customHeight="1" thickBot="1" x14ac:dyDescent="0.2">
      <c r="A13" s="90"/>
      <c r="B13" s="116"/>
      <c r="C13" s="85"/>
      <c r="D13" s="19" t="s">
        <v>22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75" t="str">
        <f>IF(SUM(E13:P13)=0,"",SUM(E13:P13))</f>
        <v/>
      </c>
      <c r="R13" s="30"/>
      <c r="S13" s="25"/>
      <c r="T13" s="70"/>
    </row>
    <row r="14" spans="1:20" ht="35.1" customHeight="1" thickTop="1" x14ac:dyDescent="0.15">
      <c r="A14" s="90"/>
      <c r="B14" s="95" t="s">
        <v>45</v>
      </c>
      <c r="C14" s="92" t="s">
        <v>4</v>
      </c>
      <c r="D14" s="9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61"/>
      <c r="R14" s="6"/>
      <c r="S14" s="13"/>
      <c r="T14" s="120"/>
    </row>
    <row r="15" spans="1:20" ht="34.5" customHeight="1" x14ac:dyDescent="0.15">
      <c r="A15" s="90"/>
      <c r="B15" s="96"/>
      <c r="C15" s="124" t="s">
        <v>30</v>
      </c>
      <c r="D15" s="12" t="s">
        <v>21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2" t="str">
        <f>IF(SUM(E15:P15)=0,"",(SUM(E15:P15)))</f>
        <v/>
      </c>
      <c r="R15" s="33" t="str">
        <f>IF(SUM(E15:P15)=0,"",Q15)</f>
        <v/>
      </c>
      <c r="S15" s="41" t="str">
        <f>IF(SUM(E15:P15)=0,"","(0)")</f>
        <v/>
      </c>
      <c r="T15" s="121"/>
    </row>
    <row r="16" spans="1:20" ht="34.5" customHeight="1" thickBot="1" x14ac:dyDescent="0.2">
      <c r="A16" s="90"/>
      <c r="B16" s="96"/>
      <c r="C16" s="125"/>
      <c r="D16" s="56" t="s">
        <v>22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5" t="str">
        <f>IF(SUM(E16:P16)=0,"",SUM(E16:P16))</f>
        <v/>
      </c>
      <c r="R16" s="72" t="str">
        <f>IF(SUM(E16:P16)=0,"",Q16)</f>
        <v/>
      </c>
      <c r="S16" s="79" t="str">
        <f>IF(SUM(E16:P16)=0,"","(0)")</f>
        <v/>
      </c>
      <c r="T16" s="121"/>
    </row>
    <row r="17" spans="1:20" ht="34.5" customHeight="1" thickBot="1" x14ac:dyDescent="0.2">
      <c r="A17" s="117" t="s">
        <v>51</v>
      </c>
      <c r="B17" s="118"/>
      <c r="C17" s="119"/>
      <c r="D17" s="71" t="s">
        <v>50</v>
      </c>
      <c r="E17" s="76" t="str">
        <f>IF(E12+E15=0,"",E12+E15)</f>
        <v/>
      </c>
      <c r="F17" s="76" t="str">
        <f t="shared" ref="F17:P17" si="0">IF(F12+F15=0,"",F12+F15)</f>
        <v/>
      </c>
      <c r="G17" s="76" t="str">
        <f t="shared" si="0"/>
        <v/>
      </c>
      <c r="H17" s="76" t="str">
        <f t="shared" si="0"/>
        <v/>
      </c>
      <c r="I17" s="76" t="str">
        <f t="shared" si="0"/>
        <v/>
      </c>
      <c r="J17" s="76" t="str">
        <f t="shared" si="0"/>
        <v/>
      </c>
      <c r="K17" s="76" t="str">
        <f t="shared" si="0"/>
        <v/>
      </c>
      <c r="L17" s="76" t="str">
        <f t="shared" si="0"/>
        <v/>
      </c>
      <c r="M17" s="76" t="str">
        <f t="shared" si="0"/>
        <v/>
      </c>
      <c r="N17" s="76" t="str">
        <f t="shared" si="0"/>
        <v/>
      </c>
      <c r="O17" s="76" t="str">
        <f t="shared" si="0"/>
        <v/>
      </c>
      <c r="P17" s="76" t="str">
        <f t="shared" si="0"/>
        <v/>
      </c>
      <c r="Q17" s="77" t="str">
        <f>IF(SUM(E17:P17)=0,"",SUM(E17:P17))</f>
        <v/>
      </c>
      <c r="R17" s="78"/>
      <c r="S17" s="80"/>
      <c r="T17" s="122"/>
    </row>
    <row r="18" spans="1:20" ht="35.1" customHeight="1" thickBot="1" x14ac:dyDescent="0.2">
      <c r="A18" s="126" t="s">
        <v>49</v>
      </c>
      <c r="B18" s="127"/>
      <c r="C18" s="105"/>
      <c r="D18" s="57"/>
      <c r="E18" s="73" t="str">
        <f t="shared" ref="E18:P18" si="1">IF(SUM(E9,E15)=0,"",SUM(E9,E15))</f>
        <v/>
      </c>
      <c r="F18" s="73" t="str">
        <f t="shared" si="1"/>
        <v/>
      </c>
      <c r="G18" s="73" t="str">
        <f t="shared" si="1"/>
        <v/>
      </c>
      <c r="H18" s="73" t="str">
        <f t="shared" si="1"/>
        <v/>
      </c>
      <c r="I18" s="73" t="str">
        <f t="shared" si="1"/>
        <v/>
      </c>
      <c r="J18" s="73" t="str">
        <f t="shared" si="1"/>
        <v/>
      </c>
      <c r="K18" s="73" t="str">
        <f t="shared" si="1"/>
        <v/>
      </c>
      <c r="L18" s="73" t="str">
        <f t="shared" si="1"/>
        <v/>
      </c>
      <c r="M18" s="73" t="str">
        <f t="shared" si="1"/>
        <v/>
      </c>
      <c r="N18" s="73" t="str">
        <f t="shared" si="1"/>
        <v/>
      </c>
      <c r="O18" s="73" t="str">
        <f t="shared" si="1"/>
        <v/>
      </c>
      <c r="P18" s="73" t="str">
        <f t="shared" si="1"/>
        <v/>
      </c>
      <c r="Q18" s="37" t="str">
        <f>IF(SUM(E18:P18)=0,"",SUM(E18:P18))</f>
        <v/>
      </c>
      <c r="R18" s="37" t="str">
        <f>IF(SUM(R9,R15)=0,"",SUM(R9,R15))</f>
        <v/>
      </c>
      <c r="S18" s="81" t="str">
        <f>IF(SUM(S9,S15)=0,"",SUM(S9,S15))</f>
        <v/>
      </c>
      <c r="T18" s="123"/>
    </row>
    <row r="19" spans="1:20" ht="15.75" customHeight="1" x14ac:dyDescent="0.15"/>
    <row r="20" spans="1:20" x14ac:dyDescent="0.15">
      <c r="A20" t="s">
        <v>7</v>
      </c>
    </row>
    <row r="21" spans="1:20" x14ac:dyDescent="0.15">
      <c r="A21" t="s">
        <v>47</v>
      </c>
    </row>
    <row r="24" spans="1:20" x14ac:dyDescent="0.15">
      <c r="A24" t="s">
        <v>16</v>
      </c>
    </row>
  </sheetData>
  <mergeCells count="34">
    <mergeCell ref="T14:T16"/>
    <mergeCell ref="T17:T18"/>
    <mergeCell ref="C15:C16"/>
    <mergeCell ref="A18:C18"/>
    <mergeCell ref="B8:B10"/>
    <mergeCell ref="C9:C10"/>
    <mergeCell ref="B11:B13"/>
    <mergeCell ref="A11:A16"/>
    <mergeCell ref="A17:C17"/>
    <mergeCell ref="T8:T10"/>
    <mergeCell ref="A8:A10"/>
    <mergeCell ref="M6:M7"/>
    <mergeCell ref="C14:D14"/>
    <mergeCell ref="Q5:S5"/>
    <mergeCell ref="B14:B16"/>
    <mergeCell ref="P6:P7"/>
    <mergeCell ref="Q6:Q7"/>
    <mergeCell ref="N6:N7"/>
    <mergeCell ref="O6:O7"/>
    <mergeCell ref="A5:B5"/>
    <mergeCell ref="A6:A7"/>
    <mergeCell ref="B6:B7"/>
    <mergeCell ref="C6:D7"/>
    <mergeCell ref="E6:E7"/>
    <mergeCell ref="F6:F7"/>
    <mergeCell ref="G6:G7"/>
    <mergeCell ref="L6:L7"/>
    <mergeCell ref="H6:H7"/>
    <mergeCell ref="I6:I7"/>
    <mergeCell ref="C12:C13"/>
    <mergeCell ref="J6:J7"/>
    <mergeCell ref="K6:K7"/>
    <mergeCell ref="C8:D8"/>
    <mergeCell ref="C11:D11"/>
  </mergeCells>
  <phoneticPr fontId="1"/>
  <printOptions horizontalCentered="1" verticalCentered="1"/>
  <pageMargins left="0" right="0" top="0.74803149606299213" bottom="0.7480314960629921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039AB-EF6A-4E80-84E5-E541F15C449B}">
  <dimension ref="A1:T24"/>
  <sheetViews>
    <sheetView zoomScale="75" zoomScaleNormal="75" workbookViewId="0">
      <selection activeCell="T14" sqref="T14"/>
    </sheetView>
  </sheetViews>
  <sheetFormatPr defaultColWidth="9" defaultRowHeight="13.5" x14ac:dyDescent="0.15"/>
  <cols>
    <col min="1" max="1" width="17.375" customWidth="1"/>
    <col min="2" max="2" width="16.75" customWidth="1"/>
    <col min="3" max="3" width="14.625" customWidth="1"/>
    <col min="4" max="4" width="8.375" style="17" customWidth="1"/>
    <col min="5" max="16" width="8" customWidth="1"/>
    <col min="17" max="19" width="10.875" customWidth="1"/>
    <col min="20" max="20" width="15.125" customWidth="1"/>
  </cols>
  <sheetData>
    <row r="1" spans="1:20" x14ac:dyDescent="0.15">
      <c r="A1" t="s">
        <v>18</v>
      </c>
    </row>
    <row r="5" spans="1:20" ht="26.25" customHeight="1" thickBot="1" x14ac:dyDescent="0.2">
      <c r="A5" s="101" t="s">
        <v>42</v>
      </c>
      <c r="B5" s="101"/>
      <c r="Q5" s="94" t="s">
        <v>37</v>
      </c>
      <c r="R5" s="94"/>
      <c r="S5" s="94"/>
      <c r="T5" s="20" t="s">
        <v>24</v>
      </c>
    </row>
    <row r="6" spans="1:20" ht="17.25" customHeight="1" thickBot="1" x14ac:dyDescent="0.2">
      <c r="A6" s="102"/>
      <c r="B6" s="82" t="s">
        <v>5</v>
      </c>
      <c r="C6" s="97" t="s">
        <v>6</v>
      </c>
      <c r="D6" s="104"/>
      <c r="E6" s="106" t="s">
        <v>0</v>
      </c>
      <c r="F6" s="82" t="s">
        <v>1</v>
      </c>
      <c r="G6" s="82" t="s">
        <v>2</v>
      </c>
      <c r="H6" s="82" t="s">
        <v>8</v>
      </c>
      <c r="I6" s="82" t="s">
        <v>9</v>
      </c>
      <c r="J6" s="82" t="s">
        <v>10</v>
      </c>
      <c r="K6" s="82" t="s">
        <v>11</v>
      </c>
      <c r="L6" s="82" t="s">
        <v>12</v>
      </c>
      <c r="M6" s="82" t="s">
        <v>13</v>
      </c>
      <c r="N6" s="82" t="s">
        <v>14</v>
      </c>
      <c r="O6" s="82" t="s">
        <v>15</v>
      </c>
      <c r="P6" s="97" t="s">
        <v>3</v>
      </c>
      <c r="Q6" s="99" t="s">
        <v>27</v>
      </c>
      <c r="R6" s="7"/>
      <c r="S6" s="7"/>
      <c r="T6" s="8"/>
    </row>
    <row r="7" spans="1:20" ht="33.75" customHeight="1" thickBot="1" x14ac:dyDescent="0.2">
      <c r="A7" s="103"/>
      <c r="B7" s="83"/>
      <c r="C7" s="98"/>
      <c r="D7" s="105"/>
      <c r="E7" s="107"/>
      <c r="F7" s="83"/>
      <c r="G7" s="83"/>
      <c r="H7" s="83"/>
      <c r="I7" s="83"/>
      <c r="J7" s="83"/>
      <c r="K7" s="83"/>
      <c r="L7" s="83"/>
      <c r="M7" s="83"/>
      <c r="N7" s="83"/>
      <c r="O7" s="83"/>
      <c r="P7" s="98"/>
      <c r="Q7" s="100"/>
      <c r="R7" s="8" t="s">
        <v>25</v>
      </c>
      <c r="S7" s="21" t="s">
        <v>26</v>
      </c>
      <c r="T7" s="22" t="s">
        <v>4</v>
      </c>
    </row>
    <row r="8" spans="1:20" ht="35.1" customHeight="1" x14ac:dyDescent="0.15">
      <c r="A8" s="89" t="s">
        <v>38</v>
      </c>
      <c r="B8" s="110" t="s">
        <v>32</v>
      </c>
      <c r="C8" s="92" t="s">
        <v>4</v>
      </c>
      <c r="D8" s="93"/>
      <c r="E8" s="3"/>
      <c r="F8" s="4"/>
      <c r="G8" s="4"/>
      <c r="H8" s="4"/>
      <c r="I8" s="4" t="s">
        <v>35</v>
      </c>
      <c r="J8" s="4" t="s">
        <v>35</v>
      </c>
      <c r="K8" s="4" t="s">
        <v>35</v>
      </c>
      <c r="L8" s="4" t="s">
        <v>35</v>
      </c>
      <c r="M8" s="4" t="s">
        <v>35</v>
      </c>
      <c r="N8" s="4" t="s">
        <v>35</v>
      </c>
      <c r="O8" s="4" t="s">
        <v>35</v>
      </c>
      <c r="P8" s="4" t="s">
        <v>35</v>
      </c>
      <c r="Q8" s="13"/>
      <c r="R8" s="29"/>
      <c r="S8" s="23"/>
      <c r="T8" s="86" t="s">
        <v>43</v>
      </c>
    </row>
    <row r="9" spans="1:20" ht="35.1" customHeight="1" x14ac:dyDescent="0.15">
      <c r="A9" s="90"/>
      <c r="B9" s="111"/>
      <c r="C9" s="113" t="s">
        <v>17</v>
      </c>
      <c r="D9" s="28" t="s">
        <v>21</v>
      </c>
      <c r="E9" s="31"/>
      <c r="F9" s="31"/>
      <c r="G9" s="31"/>
      <c r="H9" s="31"/>
      <c r="I9" s="31">
        <v>25</v>
      </c>
      <c r="J9" s="31">
        <v>25</v>
      </c>
      <c r="K9" s="31">
        <v>25</v>
      </c>
      <c r="L9" s="31">
        <v>25</v>
      </c>
      <c r="M9" s="31">
        <v>25</v>
      </c>
      <c r="N9" s="31">
        <v>25</v>
      </c>
      <c r="O9" s="31">
        <v>25</v>
      </c>
      <c r="P9" s="31">
        <v>25</v>
      </c>
      <c r="Q9" s="32">
        <f>IF(SUM(E9:P9)=0,"",(SUM(E9:P9)))</f>
        <v>200</v>
      </c>
      <c r="R9" s="33">
        <f>IF(SUM(E9:P9)=0,"",ROUNDDOWN(Q9*2/3,0))</f>
        <v>133</v>
      </c>
      <c r="S9" s="41">
        <f>IF(SUM(E9:P9)=0,"",Q9-R9)</f>
        <v>67</v>
      </c>
      <c r="T9" s="87"/>
    </row>
    <row r="10" spans="1:20" ht="35.1" customHeight="1" x14ac:dyDescent="0.15">
      <c r="A10" s="134"/>
      <c r="B10" s="136"/>
      <c r="C10" s="113"/>
      <c r="D10" s="18" t="s">
        <v>22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43" t="str">
        <f>IF(SUM(E10:P10)=0,"",SUM(E10:P10))</f>
        <v/>
      </c>
      <c r="R10" s="44" t="str">
        <f>IF(SUM(E10:P10)=0,"",ROUNDDOWN(Q10*2/3,0))</f>
        <v/>
      </c>
      <c r="S10" s="45" t="str">
        <f>IF(SUM(E10:P10)=0,"",Q10-R10)</f>
        <v/>
      </c>
      <c r="T10" s="87"/>
    </row>
    <row r="11" spans="1:20" ht="35.1" customHeight="1" x14ac:dyDescent="0.15">
      <c r="A11" s="134"/>
      <c r="B11" s="141" t="s">
        <v>40</v>
      </c>
      <c r="C11" s="136" t="s">
        <v>4</v>
      </c>
      <c r="D11" s="142"/>
      <c r="E11" s="5"/>
      <c r="F11" s="1"/>
      <c r="G11" s="1"/>
      <c r="H11" s="1"/>
      <c r="I11" s="1" t="s">
        <v>35</v>
      </c>
      <c r="J11" s="1" t="s">
        <v>35</v>
      </c>
      <c r="K11" s="1" t="s">
        <v>35</v>
      </c>
      <c r="L11" s="1" t="s">
        <v>35</v>
      </c>
      <c r="M11" s="1" t="s">
        <v>35</v>
      </c>
      <c r="N11" s="1" t="s">
        <v>35</v>
      </c>
      <c r="O11" s="1" t="s">
        <v>35</v>
      </c>
      <c r="P11" s="1" t="s">
        <v>35</v>
      </c>
      <c r="Q11" s="14"/>
      <c r="R11" s="9"/>
      <c r="S11" s="24"/>
      <c r="T11" s="87"/>
    </row>
    <row r="12" spans="1:20" ht="35.1" customHeight="1" x14ac:dyDescent="0.15">
      <c r="A12" s="134"/>
      <c r="B12" s="115"/>
      <c r="C12" s="84" t="s">
        <v>28</v>
      </c>
      <c r="D12" s="28" t="s">
        <v>21</v>
      </c>
      <c r="E12" s="31"/>
      <c r="F12" s="31"/>
      <c r="G12" s="31"/>
      <c r="H12" s="31"/>
      <c r="I12" s="31">
        <v>125</v>
      </c>
      <c r="J12" s="31">
        <v>125</v>
      </c>
      <c r="K12" s="31">
        <v>125</v>
      </c>
      <c r="L12" s="31">
        <v>125</v>
      </c>
      <c r="M12" s="31">
        <v>125</v>
      </c>
      <c r="N12" s="31">
        <v>125</v>
      </c>
      <c r="O12" s="31">
        <v>125</v>
      </c>
      <c r="P12" s="31">
        <v>125</v>
      </c>
      <c r="Q12" s="32">
        <f>IF(SUM(E12:P12)=0,"",(SUM(E12:P12)))</f>
        <v>1000</v>
      </c>
      <c r="R12" s="35"/>
      <c r="S12" s="36"/>
      <c r="T12" s="87"/>
    </row>
    <row r="13" spans="1:20" ht="35.1" customHeight="1" thickBot="1" x14ac:dyDescent="0.2">
      <c r="A13" s="134"/>
      <c r="B13" s="116"/>
      <c r="C13" s="85"/>
      <c r="D13" s="19" t="s">
        <v>22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39" t="str">
        <f>IF(SUM(E13:P13)=0,"",SUM(E13:P13))</f>
        <v/>
      </c>
      <c r="R13" s="30"/>
      <c r="S13" s="25"/>
      <c r="T13" s="140"/>
    </row>
    <row r="14" spans="1:20" ht="44.25" customHeight="1" thickTop="1" thickBot="1" x14ac:dyDescent="0.2">
      <c r="A14" s="135"/>
      <c r="B14" s="137" t="s">
        <v>29</v>
      </c>
      <c r="C14" s="138"/>
      <c r="D14" s="139"/>
      <c r="E14" s="34" t="str">
        <f>IF(SUM(E9,E12)=0,"",SUM(E9,E12))</f>
        <v/>
      </c>
      <c r="F14" s="34" t="str">
        <f t="shared" ref="F14:P14" si="0">IF(SUM(F9,F12)=0,"",SUM(F9,F12))</f>
        <v/>
      </c>
      <c r="G14" s="34" t="str">
        <f t="shared" si="0"/>
        <v/>
      </c>
      <c r="H14" s="34" t="str">
        <f t="shared" si="0"/>
        <v/>
      </c>
      <c r="I14" s="34">
        <f t="shared" si="0"/>
        <v>150</v>
      </c>
      <c r="J14" s="34">
        <f t="shared" si="0"/>
        <v>150</v>
      </c>
      <c r="K14" s="34">
        <f t="shared" si="0"/>
        <v>150</v>
      </c>
      <c r="L14" s="34">
        <f t="shared" si="0"/>
        <v>150</v>
      </c>
      <c r="M14" s="34">
        <f t="shared" si="0"/>
        <v>150</v>
      </c>
      <c r="N14" s="34">
        <f t="shared" si="0"/>
        <v>150</v>
      </c>
      <c r="O14" s="34">
        <f t="shared" si="0"/>
        <v>150</v>
      </c>
      <c r="P14" s="34">
        <f t="shared" si="0"/>
        <v>150</v>
      </c>
      <c r="Q14" s="38">
        <f>IF(SUM(E14:P14)=0,"",(SUM(E14:P14)))</f>
        <v>1200</v>
      </c>
      <c r="R14" s="16"/>
      <c r="S14" s="26"/>
      <c r="T14" s="27"/>
    </row>
    <row r="15" spans="1:20" ht="35.1" customHeight="1" x14ac:dyDescent="0.15">
      <c r="A15" s="128" t="s">
        <v>39</v>
      </c>
      <c r="B15" s="95" t="s">
        <v>32</v>
      </c>
      <c r="C15" s="92" t="s">
        <v>4</v>
      </c>
      <c r="D15" s="93"/>
      <c r="E15" s="3"/>
      <c r="F15" s="4"/>
      <c r="G15" s="4"/>
      <c r="H15" s="4"/>
      <c r="I15" s="4"/>
      <c r="J15" s="4"/>
      <c r="K15" s="4"/>
      <c r="L15" s="4" t="s">
        <v>35</v>
      </c>
      <c r="M15" s="4" t="s">
        <v>35</v>
      </c>
      <c r="N15" s="4" t="s">
        <v>35</v>
      </c>
      <c r="O15" s="4" t="s">
        <v>35</v>
      </c>
      <c r="P15" s="4" t="s">
        <v>35</v>
      </c>
      <c r="Q15" s="13"/>
      <c r="R15" s="6"/>
      <c r="S15" s="6"/>
      <c r="T15" s="130"/>
    </row>
    <row r="16" spans="1:20" ht="34.5" customHeight="1" x14ac:dyDescent="0.15">
      <c r="A16" s="128"/>
      <c r="B16" s="96"/>
      <c r="C16" s="124" t="s">
        <v>30</v>
      </c>
      <c r="D16" s="12" t="s">
        <v>21</v>
      </c>
      <c r="E16" s="31"/>
      <c r="F16" s="31"/>
      <c r="G16" s="31"/>
      <c r="H16" s="31"/>
      <c r="I16" s="31"/>
      <c r="J16" s="31"/>
      <c r="K16" s="31"/>
      <c r="L16" s="31">
        <v>50</v>
      </c>
      <c r="M16" s="31">
        <v>50</v>
      </c>
      <c r="N16" s="31">
        <v>50</v>
      </c>
      <c r="O16" s="31">
        <v>50</v>
      </c>
      <c r="P16" s="31">
        <v>50</v>
      </c>
      <c r="Q16" s="32">
        <f>IF(SUM(E16:P16)=0,"",(SUM(E16:P16)))</f>
        <v>250</v>
      </c>
      <c r="R16" s="33">
        <f>IF(SUM(E16:P16)=0,"",Q16)</f>
        <v>250</v>
      </c>
      <c r="S16" s="42" t="str">
        <f>IF(SUM(E16:P16)=0,"","(0)")</f>
        <v>(0)</v>
      </c>
      <c r="T16" s="131"/>
    </row>
    <row r="17" spans="1:20" ht="34.5" customHeight="1" thickBot="1" x14ac:dyDescent="0.2">
      <c r="A17" s="129"/>
      <c r="B17" s="85"/>
      <c r="C17" s="133"/>
      <c r="D17" s="18" t="s">
        <v>22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5" t="str">
        <f>IF(SUM(E17:P17)=0,"",SUM(E17:P17))</f>
        <v/>
      </c>
      <c r="R17" s="53" t="str">
        <f>IF(SUM(E17:P17)=0,"",Q17)</f>
        <v/>
      </c>
      <c r="S17" s="46" t="str">
        <f>IF(SUM(E17:P17)=0,"","(0)")</f>
        <v/>
      </c>
      <c r="T17" s="131"/>
    </row>
    <row r="18" spans="1:20" ht="35.1" customHeight="1" thickTop="1" thickBot="1" x14ac:dyDescent="0.2">
      <c r="A18" s="126" t="s">
        <v>31</v>
      </c>
      <c r="B18" s="127"/>
      <c r="C18" s="105"/>
      <c r="D18" s="10"/>
      <c r="E18" s="34" t="str">
        <f>IF(SUM(E9,E16)=0,"",SUM(E9,E16))</f>
        <v/>
      </c>
      <c r="F18" s="34" t="str">
        <f t="shared" ref="F18:P18" si="1">IF(SUM(F9,F16)=0,"",SUM(F9,F16))</f>
        <v/>
      </c>
      <c r="G18" s="34" t="str">
        <f t="shared" si="1"/>
        <v/>
      </c>
      <c r="H18" s="34" t="str">
        <f t="shared" si="1"/>
        <v/>
      </c>
      <c r="I18" s="34">
        <f t="shared" si="1"/>
        <v>25</v>
      </c>
      <c r="J18" s="34">
        <f t="shared" si="1"/>
        <v>25</v>
      </c>
      <c r="K18" s="34">
        <f t="shared" si="1"/>
        <v>25</v>
      </c>
      <c r="L18" s="34">
        <f t="shared" si="1"/>
        <v>75</v>
      </c>
      <c r="M18" s="34">
        <f t="shared" si="1"/>
        <v>75</v>
      </c>
      <c r="N18" s="34">
        <f t="shared" si="1"/>
        <v>75</v>
      </c>
      <c r="O18" s="34">
        <f t="shared" si="1"/>
        <v>75</v>
      </c>
      <c r="P18" s="34">
        <f t="shared" si="1"/>
        <v>75</v>
      </c>
      <c r="Q18" s="40">
        <f>IF(SUM(E18:P18)=0,"",SUM(E18:P18))</f>
        <v>450</v>
      </c>
      <c r="R18" s="37">
        <f>IF(SUM(R9,R16)=0,"",SUM(R9,R16))</f>
        <v>383</v>
      </c>
      <c r="S18" s="37">
        <f>IF(SUM(S9,S16)=0,"",SUM(S9,S16))</f>
        <v>67</v>
      </c>
      <c r="T18" s="132"/>
    </row>
    <row r="19" spans="1:20" ht="15.75" customHeight="1" x14ac:dyDescent="0.15"/>
    <row r="20" spans="1:20" x14ac:dyDescent="0.15">
      <c r="A20" t="s">
        <v>7</v>
      </c>
    </row>
    <row r="21" spans="1:20" x14ac:dyDescent="0.15">
      <c r="A21" t="s">
        <v>23</v>
      </c>
    </row>
    <row r="22" spans="1:20" x14ac:dyDescent="0.15">
      <c r="A22" t="s">
        <v>41</v>
      </c>
    </row>
    <row r="24" spans="1:20" x14ac:dyDescent="0.15">
      <c r="A24" t="s">
        <v>16</v>
      </c>
    </row>
  </sheetData>
  <mergeCells count="33">
    <mergeCell ref="A5:B5"/>
    <mergeCell ref="Q5:S5"/>
    <mergeCell ref="A6:A7"/>
    <mergeCell ref="B6:B7"/>
    <mergeCell ref="C6:D7"/>
    <mergeCell ref="E6:E7"/>
    <mergeCell ref="F6:F7"/>
    <mergeCell ref="G6:G7"/>
    <mergeCell ref="H6:H7"/>
    <mergeCell ref="I6:I7"/>
    <mergeCell ref="P6:P7"/>
    <mergeCell ref="Q6:Q7"/>
    <mergeCell ref="L6:L7"/>
    <mergeCell ref="M6:M7"/>
    <mergeCell ref="N6:N7"/>
    <mergeCell ref="O6:O7"/>
    <mergeCell ref="T8:T13"/>
    <mergeCell ref="C9:C10"/>
    <mergeCell ref="B11:B13"/>
    <mergeCell ref="C11:D11"/>
    <mergeCell ref="C12:C13"/>
    <mergeCell ref="A8:A14"/>
    <mergeCell ref="B8:B10"/>
    <mergeCell ref="C8:D8"/>
    <mergeCell ref="J6:J7"/>
    <mergeCell ref="K6:K7"/>
    <mergeCell ref="B14:D14"/>
    <mergeCell ref="A15:A17"/>
    <mergeCell ref="B15:B17"/>
    <mergeCell ref="C15:D15"/>
    <mergeCell ref="T15:T18"/>
    <mergeCell ref="C16:C17"/>
    <mergeCell ref="A18:C18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104B-00C4-4472-9435-1086B858098F}">
  <dimension ref="A1:T24"/>
  <sheetViews>
    <sheetView zoomScale="75" zoomScaleNormal="75" workbookViewId="0">
      <selection activeCell="C12" sqref="C12:C13"/>
    </sheetView>
  </sheetViews>
  <sheetFormatPr defaultColWidth="9" defaultRowHeight="13.5" x14ac:dyDescent="0.15"/>
  <cols>
    <col min="1" max="1" width="17.375" customWidth="1"/>
    <col min="2" max="2" width="16.75" customWidth="1"/>
    <col min="3" max="3" width="14.625" customWidth="1"/>
    <col min="4" max="4" width="8.375" style="17" customWidth="1"/>
    <col min="5" max="16" width="8" customWidth="1"/>
    <col min="17" max="19" width="10.875" customWidth="1"/>
    <col min="20" max="20" width="15.125" customWidth="1"/>
  </cols>
  <sheetData>
    <row r="1" spans="1:20" x14ac:dyDescent="0.15">
      <c r="A1" t="s">
        <v>18</v>
      </c>
    </row>
    <row r="5" spans="1:20" ht="26.25" customHeight="1" thickBot="1" x14ac:dyDescent="0.2">
      <c r="A5" s="143" t="s">
        <v>33</v>
      </c>
      <c r="B5" s="143"/>
      <c r="Q5" s="94" t="s">
        <v>37</v>
      </c>
      <c r="R5" s="94"/>
      <c r="S5" s="94"/>
      <c r="T5" s="20" t="s">
        <v>24</v>
      </c>
    </row>
    <row r="6" spans="1:20" ht="17.25" customHeight="1" thickBot="1" x14ac:dyDescent="0.2">
      <c r="A6" s="102"/>
      <c r="B6" s="82" t="s">
        <v>5</v>
      </c>
      <c r="C6" s="97" t="s">
        <v>6</v>
      </c>
      <c r="D6" s="104"/>
      <c r="E6" s="106" t="s">
        <v>0</v>
      </c>
      <c r="F6" s="82" t="s">
        <v>1</v>
      </c>
      <c r="G6" s="82" t="s">
        <v>2</v>
      </c>
      <c r="H6" s="82" t="s">
        <v>8</v>
      </c>
      <c r="I6" s="82" t="s">
        <v>9</v>
      </c>
      <c r="J6" s="82" t="s">
        <v>10</v>
      </c>
      <c r="K6" s="82" t="s">
        <v>11</v>
      </c>
      <c r="L6" s="82" t="s">
        <v>12</v>
      </c>
      <c r="M6" s="82" t="s">
        <v>13</v>
      </c>
      <c r="N6" s="82" t="s">
        <v>14</v>
      </c>
      <c r="O6" s="82" t="s">
        <v>15</v>
      </c>
      <c r="P6" s="97" t="s">
        <v>3</v>
      </c>
      <c r="Q6" s="99" t="s">
        <v>27</v>
      </c>
      <c r="R6" s="7"/>
      <c r="S6" s="7"/>
      <c r="T6" s="8"/>
    </row>
    <row r="7" spans="1:20" ht="33.75" customHeight="1" thickBot="1" x14ac:dyDescent="0.2">
      <c r="A7" s="103"/>
      <c r="B7" s="83"/>
      <c r="C7" s="98"/>
      <c r="D7" s="105"/>
      <c r="E7" s="107"/>
      <c r="F7" s="83"/>
      <c r="G7" s="83"/>
      <c r="H7" s="83"/>
      <c r="I7" s="83"/>
      <c r="J7" s="83"/>
      <c r="K7" s="83"/>
      <c r="L7" s="83"/>
      <c r="M7" s="83"/>
      <c r="N7" s="83"/>
      <c r="O7" s="83"/>
      <c r="P7" s="98"/>
      <c r="Q7" s="100"/>
      <c r="R7" s="8" t="s">
        <v>25</v>
      </c>
      <c r="S7" s="21" t="s">
        <v>26</v>
      </c>
      <c r="T7" s="22" t="s">
        <v>4</v>
      </c>
    </row>
    <row r="8" spans="1:20" ht="35.1" customHeight="1" x14ac:dyDescent="0.15">
      <c r="A8" s="89" t="s">
        <v>19</v>
      </c>
      <c r="B8" s="110" t="s">
        <v>32</v>
      </c>
      <c r="C8" s="92" t="s">
        <v>4</v>
      </c>
      <c r="D8" s="9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13"/>
      <c r="R8" s="29"/>
      <c r="S8" s="23"/>
      <c r="T8" s="86"/>
    </row>
    <row r="9" spans="1:20" ht="35.1" customHeight="1" x14ac:dyDescent="0.15">
      <c r="A9" s="90"/>
      <c r="B9" s="111"/>
      <c r="C9" s="113" t="s">
        <v>17</v>
      </c>
      <c r="D9" s="28" t="s">
        <v>21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2" t="str">
        <f>IF(SUM(E9:P9)=0,"",(SUM(E9:P9)))</f>
        <v/>
      </c>
      <c r="R9" s="33" t="str">
        <f>IF(SUM(E9:P9)=0,"",ROUNDDOWN(Q9*2/3,0))</f>
        <v/>
      </c>
      <c r="S9" s="41" t="str">
        <f>IF(SUM(E9:P9)=0,"",Q9-R9)</f>
        <v/>
      </c>
      <c r="T9" s="87"/>
    </row>
    <row r="10" spans="1:20" ht="35.1" customHeight="1" x14ac:dyDescent="0.15">
      <c r="A10" s="134"/>
      <c r="B10" s="136"/>
      <c r="C10" s="113"/>
      <c r="D10" s="18" t="s">
        <v>22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43" t="str">
        <f>IF(SUM(E10:P10)=0,"",SUM(E10:P10))</f>
        <v/>
      </c>
      <c r="R10" s="44" t="str">
        <f>IF(SUM(E10:P10)=0,"",ROUNDDOWN(Q10*2/3,0))</f>
        <v/>
      </c>
      <c r="S10" s="45" t="str">
        <f>IF(SUM(E10:P10)=0,"",Q10-R10)</f>
        <v/>
      </c>
      <c r="T10" s="87"/>
    </row>
    <row r="11" spans="1:20" ht="35.1" customHeight="1" x14ac:dyDescent="0.15">
      <c r="A11" s="134"/>
      <c r="B11" s="141" t="s">
        <v>40</v>
      </c>
      <c r="C11" s="136" t="s">
        <v>4</v>
      </c>
      <c r="D11" s="142"/>
      <c r="E11" s="5"/>
      <c r="F11" s="1"/>
      <c r="G11" s="1"/>
      <c r="H11" s="1"/>
      <c r="I11" s="1"/>
      <c r="J11" s="1"/>
      <c r="K11" s="1"/>
      <c r="L11" s="1"/>
      <c r="M11" s="1"/>
      <c r="N11" s="1"/>
      <c r="O11" s="1"/>
      <c r="P11" s="2"/>
      <c r="Q11" s="14"/>
      <c r="R11" s="9"/>
      <c r="S11" s="24"/>
      <c r="T11" s="87"/>
    </row>
    <row r="12" spans="1:20" ht="35.1" customHeight="1" x14ac:dyDescent="0.15">
      <c r="A12" s="134"/>
      <c r="B12" s="115"/>
      <c r="C12" s="84" t="s">
        <v>28</v>
      </c>
      <c r="D12" s="28" t="s">
        <v>21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2" t="str">
        <f>IF(SUM(E12:P12)=0,"",(SUM(E12:P12)))</f>
        <v/>
      </c>
      <c r="R12" s="35"/>
      <c r="S12" s="36"/>
      <c r="T12" s="87"/>
    </row>
    <row r="13" spans="1:20" ht="35.1" customHeight="1" thickBot="1" x14ac:dyDescent="0.2">
      <c r="A13" s="134"/>
      <c r="B13" s="116"/>
      <c r="C13" s="85"/>
      <c r="D13" s="19" t="s">
        <v>22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39" t="str">
        <f>IF(SUM(E13:P13)=0,"",SUM(E13:P13))</f>
        <v/>
      </c>
      <c r="R13" s="30"/>
      <c r="S13" s="25"/>
      <c r="T13" s="140"/>
    </row>
    <row r="14" spans="1:20" ht="44.25" customHeight="1" thickTop="1" thickBot="1" x14ac:dyDescent="0.2">
      <c r="A14" s="135"/>
      <c r="B14" s="137" t="s">
        <v>29</v>
      </c>
      <c r="C14" s="138"/>
      <c r="D14" s="139"/>
      <c r="E14" s="34" t="str">
        <f>IF(SUM(E10,E13)=0,"",SUM(E10,E13))</f>
        <v/>
      </c>
      <c r="F14" s="34" t="str">
        <f t="shared" ref="F14:P14" si="0">IF(SUM(F10,F13)=0,"",SUM(F10,F13))</f>
        <v/>
      </c>
      <c r="G14" s="34" t="str">
        <f t="shared" si="0"/>
        <v/>
      </c>
      <c r="H14" s="34" t="str">
        <f t="shared" si="0"/>
        <v/>
      </c>
      <c r="I14" s="34" t="str">
        <f t="shared" si="0"/>
        <v/>
      </c>
      <c r="J14" s="34" t="str">
        <f t="shared" si="0"/>
        <v/>
      </c>
      <c r="K14" s="34" t="str">
        <f t="shared" si="0"/>
        <v/>
      </c>
      <c r="L14" s="34" t="str">
        <f t="shared" si="0"/>
        <v/>
      </c>
      <c r="M14" s="34" t="str">
        <f t="shared" si="0"/>
        <v/>
      </c>
      <c r="N14" s="34" t="str">
        <f t="shared" si="0"/>
        <v/>
      </c>
      <c r="O14" s="34" t="str">
        <f t="shared" si="0"/>
        <v/>
      </c>
      <c r="P14" s="34" t="str">
        <f t="shared" si="0"/>
        <v/>
      </c>
      <c r="Q14" s="38" t="str">
        <f>IF(SUM(E14:P14)=0,"",(SUM(E14:P14)))</f>
        <v/>
      </c>
      <c r="R14" s="16"/>
      <c r="S14" s="26"/>
      <c r="T14" s="27"/>
    </row>
    <row r="15" spans="1:20" ht="35.1" customHeight="1" x14ac:dyDescent="0.15">
      <c r="A15" s="128" t="s">
        <v>20</v>
      </c>
      <c r="B15" s="95" t="s">
        <v>32</v>
      </c>
      <c r="C15" s="92" t="s">
        <v>4</v>
      </c>
      <c r="D15" s="9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13"/>
      <c r="R15" s="6"/>
      <c r="S15" s="6"/>
      <c r="T15" s="130"/>
    </row>
    <row r="16" spans="1:20" ht="34.5" customHeight="1" x14ac:dyDescent="0.15">
      <c r="A16" s="128"/>
      <c r="B16" s="96"/>
      <c r="C16" s="124" t="s">
        <v>30</v>
      </c>
      <c r="D16" s="12" t="s">
        <v>21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2" t="str">
        <f>IF(SUM(E16:P16)=0,"",(SUM(E16:P16)))</f>
        <v/>
      </c>
      <c r="R16" s="33" t="str">
        <f>IF(SUM(E16:P16)=0,"",Q16)</f>
        <v/>
      </c>
      <c r="S16" s="42" t="str">
        <f>IF(SUM(E16:P16)=0,"","(0)")</f>
        <v/>
      </c>
      <c r="T16" s="131"/>
    </row>
    <row r="17" spans="1:20" ht="34.5" customHeight="1" thickBot="1" x14ac:dyDescent="0.2">
      <c r="A17" s="129"/>
      <c r="B17" s="85"/>
      <c r="C17" s="133"/>
      <c r="D17" s="18" t="s">
        <v>22</v>
      </c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43" t="str">
        <f>IF(SUM(E17:P17)=0,"",SUM(E17:P17))</f>
        <v/>
      </c>
      <c r="R17" s="55" t="str">
        <f>IF(SUM(E17:P17)=0,"",Q17)</f>
        <v/>
      </c>
      <c r="S17" s="47" t="str">
        <f>IF(SUM(E17:P17)=0,"","0")</f>
        <v/>
      </c>
      <c r="T17" s="131"/>
    </row>
    <row r="18" spans="1:20" ht="35.1" customHeight="1" thickTop="1" thickBot="1" x14ac:dyDescent="0.2">
      <c r="A18" s="126" t="s">
        <v>31</v>
      </c>
      <c r="B18" s="127"/>
      <c r="C18" s="105"/>
      <c r="D18" s="10"/>
      <c r="E18" s="48" t="str">
        <f>IF(SUM(E10,E17)=0,"",SUM(E10,E17))</f>
        <v/>
      </c>
      <c r="F18" s="48" t="str">
        <f t="shared" ref="F18:P18" si="1">IF(SUM(F10,F17)=0,"",SUM(F10,F17))</f>
        <v/>
      </c>
      <c r="G18" s="48" t="str">
        <f t="shared" si="1"/>
        <v/>
      </c>
      <c r="H18" s="48" t="str">
        <f t="shared" si="1"/>
        <v/>
      </c>
      <c r="I18" s="48" t="str">
        <f t="shared" si="1"/>
        <v/>
      </c>
      <c r="J18" s="48" t="str">
        <f t="shared" si="1"/>
        <v/>
      </c>
      <c r="K18" s="48" t="str">
        <f t="shared" si="1"/>
        <v/>
      </c>
      <c r="L18" s="48" t="str">
        <f t="shared" si="1"/>
        <v/>
      </c>
      <c r="M18" s="48" t="str">
        <f t="shared" si="1"/>
        <v/>
      </c>
      <c r="N18" s="48" t="str">
        <f t="shared" si="1"/>
        <v/>
      </c>
      <c r="O18" s="48" t="str">
        <f t="shared" si="1"/>
        <v/>
      </c>
      <c r="P18" s="48" t="str">
        <f t="shared" si="1"/>
        <v/>
      </c>
      <c r="Q18" s="49" t="str">
        <f>IF(SUM(E18:P18)=0,"",SUM(E18:P18))</f>
        <v/>
      </c>
      <c r="R18" s="50" t="str">
        <f>IF(SUM(R10,R17)=0,"",SUM(R10,R17))</f>
        <v/>
      </c>
      <c r="S18" s="50" t="str">
        <f>IF(SUM(S10,S17)=0,"",SUM(S10,S17))</f>
        <v/>
      </c>
      <c r="T18" s="132"/>
    </row>
    <row r="19" spans="1:20" ht="15.75" customHeight="1" x14ac:dyDescent="0.15"/>
    <row r="20" spans="1:20" x14ac:dyDescent="0.15">
      <c r="A20" t="s">
        <v>7</v>
      </c>
    </row>
    <row r="21" spans="1:20" x14ac:dyDescent="0.15">
      <c r="A21" t="s">
        <v>23</v>
      </c>
    </row>
    <row r="22" spans="1:20" x14ac:dyDescent="0.15">
      <c r="A22" t="s">
        <v>41</v>
      </c>
    </row>
    <row r="24" spans="1:20" x14ac:dyDescent="0.15">
      <c r="A24" t="s">
        <v>16</v>
      </c>
    </row>
  </sheetData>
  <mergeCells count="33">
    <mergeCell ref="A5:B5"/>
    <mergeCell ref="Q5:S5"/>
    <mergeCell ref="A6:A7"/>
    <mergeCell ref="B6:B7"/>
    <mergeCell ref="C6:D7"/>
    <mergeCell ref="E6:E7"/>
    <mergeCell ref="F6:F7"/>
    <mergeCell ref="G6:G7"/>
    <mergeCell ref="H6:H7"/>
    <mergeCell ref="I6:I7"/>
    <mergeCell ref="P6:P7"/>
    <mergeCell ref="Q6:Q7"/>
    <mergeCell ref="L6:L7"/>
    <mergeCell ref="M6:M7"/>
    <mergeCell ref="N6:N7"/>
    <mergeCell ref="O6:O7"/>
    <mergeCell ref="T8:T13"/>
    <mergeCell ref="C9:C10"/>
    <mergeCell ref="B11:B13"/>
    <mergeCell ref="C11:D11"/>
    <mergeCell ref="C12:C13"/>
    <mergeCell ref="A8:A14"/>
    <mergeCell ref="B8:B10"/>
    <mergeCell ref="C8:D8"/>
    <mergeCell ref="J6:J7"/>
    <mergeCell ref="K6:K7"/>
    <mergeCell ref="B14:D14"/>
    <mergeCell ref="A15:A17"/>
    <mergeCell ref="B15:B17"/>
    <mergeCell ref="C15:D15"/>
    <mergeCell ref="T15:T18"/>
    <mergeCell ref="C16:C17"/>
    <mergeCell ref="A18:C18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"/>
  <sheetViews>
    <sheetView zoomScale="75" zoomScaleNormal="75" workbookViewId="0">
      <selection activeCell="T8" sqref="T8:T13"/>
    </sheetView>
  </sheetViews>
  <sheetFormatPr defaultColWidth="9" defaultRowHeight="13.5" x14ac:dyDescent="0.15"/>
  <cols>
    <col min="1" max="1" width="17.375" customWidth="1"/>
    <col min="2" max="2" width="16.75" customWidth="1"/>
    <col min="3" max="3" width="14.625" customWidth="1"/>
    <col min="4" max="4" width="8.375" style="17" customWidth="1"/>
    <col min="5" max="16" width="8" customWidth="1"/>
    <col min="17" max="19" width="10.875" customWidth="1"/>
    <col min="20" max="20" width="15.125" customWidth="1"/>
  </cols>
  <sheetData>
    <row r="1" spans="1:20" x14ac:dyDescent="0.15">
      <c r="A1" t="s">
        <v>18</v>
      </c>
    </row>
    <row r="5" spans="1:20" ht="26.25" customHeight="1" thickBot="1" x14ac:dyDescent="0.2">
      <c r="A5" s="101" t="s">
        <v>42</v>
      </c>
      <c r="B5" s="101"/>
      <c r="Q5" s="94" t="s">
        <v>34</v>
      </c>
      <c r="R5" s="94"/>
      <c r="S5" s="94"/>
      <c r="T5" s="20" t="s">
        <v>24</v>
      </c>
    </row>
    <row r="6" spans="1:20" ht="17.25" customHeight="1" thickBot="1" x14ac:dyDescent="0.2">
      <c r="A6" s="102"/>
      <c r="B6" s="82" t="s">
        <v>5</v>
      </c>
      <c r="C6" s="97" t="s">
        <v>6</v>
      </c>
      <c r="D6" s="104"/>
      <c r="E6" s="106" t="s">
        <v>0</v>
      </c>
      <c r="F6" s="82" t="s">
        <v>1</v>
      </c>
      <c r="G6" s="82" t="s">
        <v>2</v>
      </c>
      <c r="H6" s="82" t="s">
        <v>8</v>
      </c>
      <c r="I6" s="82" t="s">
        <v>9</v>
      </c>
      <c r="J6" s="82" t="s">
        <v>10</v>
      </c>
      <c r="K6" s="82" t="s">
        <v>11</v>
      </c>
      <c r="L6" s="82" t="s">
        <v>12</v>
      </c>
      <c r="M6" s="82" t="s">
        <v>13</v>
      </c>
      <c r="N6" s="82" t="s">
        <v>14</v>
      </c>
      <c r="O6" s="82" t="s">
        <v>15</v>
      </c>
      <c r="P6" s="97" t="s">
        <v>3</v>
      </c>
      <c r="Q6" s="99" t="s">
        <v>27</v>
      </c>
      <c r="R6" s="7"/>
      <c r="S6" s="7"/>
      <c r="T6" s="8"/>
    </row>
    <row r="7" spans="1:20" ht="33.75" customHeight="1" thickBot="1" x14ac:dyDescent="0.2">
      <c r="A7" s="103"/>
      <c r="B7" s="83"/>
      <c r="C7" s="98"/>
      <c r="D7" s="105"/>
      <c r="E7" s="107"/>
      <c r="F7" s="83"/>
      <c r="G7" s="83"/>
      <c r="H7" s="83"/>
      <c r="I7" s="83"/>
      <c r="J7" s="83"/>
      <c r="K7" s="83"/>
      <c r="L7" s="83"/>
      <c r="M7" s="83"/>
      <c r="N7" s="83"/>
      <c r="O7" s="83"/>
      <c r="P7" s="98"/>
      <c r="Q7" s="100"/>
      <c r="R7" s="8" t="s">
        <v>25</v>
      </c>
      <c r="S7" s="21" t="s">
        <v>26</v>
      </c>
      <c r="T7" s="22" t="s">
        <v>4</v>
      </c>
    </row>
    <row r="8" spans="1:20" ht="35.1" customHeight="1" x14ac:dyDescent="0.15">
      <c r="A8" s="89" t="s">
        <v>38</v>
      </c>
      <c r="B8" s="110" t="s">
        <v>32</v>
      </c>
      <c r="C8" s="92" t="s">
        <v>4</v>
      </c>
      <c r="D8" s="93"/>
      <c r="E8" s="3"/>
      <c r="F8" s="4"/>
      <c r="G8" s="4"/>
      <c r="H8" s="4"/>
      <c r="I8" s="4" t="s">
        <v>35</v>
      </c>
      <c r="J8" s="4" t="s">
        <v>35</v>
      </c>
      <c r="K8" s="4" t="s">
        <v>35</v>
      </c>
      <c r="L8" s="4" t="s">
        <v>35</v>
      </c>
      <c r="M8" s="4" t="s">
        <v>35</v>
      </c>
      <c r="N8" s="4" t="s">
        <v>35</v>
      </c>
      <c r="O8" s="4" t="s">
        <v>35</v>
      </c>
      <c r="P8" s="4" t="s">
        <v>35</v>
      </c>
      <c r="Q8" s="13"/>
      <c r="R8" s="29"/>
      <c r="S8" s="23"/>
      <c r="T8" s="86" t="s">
        <v>36</v>
      </c>
    </row>
    <row r="9" spans="1:20" ht="35.1" customHeight="1" x14ac:dyDescent="0.15">
      <c r="A9" s="90"/>
      <c r="B9" s="111"/>
      <c r="C9" s="113" t="s">
        <v>17</v>
      </c>
      <c r="D9" s="28" t="s">
        <v>21</v>
      </c>
      <c r="E9" s="31"/>
      <c r="F9" s="31"/>
      <c r="G9" s="31"/>
      <c r="H9" s="31"/>
      <c r="I9" s="31">
        <v>25</v>
      </c>
      <c r="J9" s="31">
        <v>25</v>
      </c>
      <c r="K9" s="31">
        <v>25</v>
      </c>
      <c r="L9" s="31">
        <v>25</v>
      </c>
      <c r="M9" s="31">
        <v>25</v>
      </c>
      <c r="N9" s="31">
        <v>25</v>
      </c>
      <c r="O9" s="31">
        <v>25</v>
      </c>
      <c r="P9" s="31">
        <v>25</v>
      </c>
      <c r="Q9" s="32">
        <f>IF(SUM(E9:P9)=0,"",(SUM(E9:P9)))</f>
        <v>200</v>
      </c>
      <c r="R9" s="33">
        <f>IF(SUM(E9:P9)=0,"",ROUNDDOWN(Q9*2/3,0))</f>
        <v>133</v>
      </c>
      <c r="S9" s="41">
        <f>IF(SUM(E9:P9)=0,"",Q9-R9)</f>
        <v>67</v>
      </c>
      <c r="T9" s="87"/>
    </row>
    <row r="10" spans="1:20" ht="35.1" customHeight="1" x14ac:dyDescent="0.15">
      <c r="A10" s="134"/>
      <c r="B10" s="136"/>
      <c r="C10" s="113"/>
      <c r="D10" s="18" t="s">
        <v>22</v>
      </c>
      <c r="E10" s="5"/>
      <c r="F10" s="5"/>
      <c r="G10" s="5"/>
      <c r="H10" s="5"/>
      <c r="I10" s="5">
        <v>25</v>
      </c>
      <c r="J10" s="5">
        <v>25</v>
      </c>
      <c r="K10" s="5">
        <v>25</v>
      </c>
      <c r="L10" s="5">
        <v>25</v>
      </c>
      <c r="M10" s="5">
        <v>25</v>
      </c>
      <c r="N10" s="5">
        <v>25</v>
      </c>
      <c r="O10" s="5">
        <v>25</v>
      </c>
      <c r="P10" s="5">
        <v>25</v>
      </c>
      <c r="Q10" s="43">
        <f>IF(SUM(E10:P10)=0,"",SUM(E10:P10))</f>
        <v>200</v>
      </c>
      <c r="R10" s="44">
        <f>IF(SUM(E10:P10)=0,"",ROUNDDOWN(Q10*2/3,0))</f>
        <v>133</v>
      </c>
      <c r="S10" s="45">
        <f>IF(SUM(E10:P10)=0,"",Q10-R10)</f>
        <v>67</v>
      </c>
      <c r="T10" s="87"/>
    </row>
    <row r="11" spans="1:20" ht="35.1" customHeight="1" x14ac:dyDescent="0.15">
      <c r="A11" s="134"/>
      <c r="B11" s="141" t="s">
        <v>40</v>
      </c>
      <c r="C11" s="136" t="s">
        <v>4</v>
      </c>
      <c r="D11" s="142"/>
      <c r="E11" s="5"/>
      <c r="F11" s="1"/>
      <c r="G11" s="1"/>
      <c r="H11" s="1"/>
      <c r="I11" s="1" t="s">
        <v>35</v>
      </c>
      <c r="J11" s="1" t="s">
        <v>35</v>
      </c>
      <c r="K11" s="1" t="s">
        <v>35</v>
      </c>
      <c r="L11" s="1" t="s">
        <v>35</v>
      </c>
      <c r="M11" s="1" t="s">
        <v>35</v>
      </c>
      <c r="N11" s="1" t="s">
        <v>35</v>
      </c>
      <c r="O11" s="1" t="s">
        <v>35</v>
      </c>
      <c r="P11" s="1" t="s">
        <v>35</v>
      </c>
      <c r="Q11" s="14"/>
      <c r="R11" s="9"/>
      <c r="S11" s="24"/>
      <c r="T11" s="87"/>
    </row>
    <row r="12" spans="1:20" ht="35.1" customHeight="1" x14ac:dyDescent="0.15">
      <c r="A12" s="134"/>
      <c r="B12" s="115"/>
      <c r="C12" s="84" t="s">
        <v>28</v>
      </c>
      <c r="D12" s="28" t="s">
        <v>21</v>
      </c>
      <c r="E12" s="31"/>
      <c r="F12" s="31"/>
      <c r="G12" s="31"/>
      <c r="H12" s="31"/>
      <c r="I12" s="31">
        <v>125</v>
      </c>
      <c r="J12" s="31">
        <v>125</v>
      </c>
      <c r="K12" s="31">
        <v>125</v>
      </c>
      <c r="L12" s="31">
        <v>125</v>
      </c>
      <c r="M12" s="31">
        <v>125</v>
      </c>
      <c r="N12" s="31">
        <v>125</v>
      </c>
      <c r="O12" s="31">
        <v>125</v>
      </c>
      <c r="P12" s="31">
        <v>125</v>
      </c>
      <c r="Q12" s="52">
        <f>IF(SUM(E12:P12)=0,"",(SUM(E12:P12)))</f>
        <v>1000</v>
      </c>
      <c r="R12" s="35"/>
      <c r="S12" s="36"/>
      <c r="T12" s="87"/>
    </row>
    <row r="13" spans="1:20" ht="35.1" customHeight="1" thickBot="1" x14ac:dyDescent="0.2">
      <c r="A13" s="134"/>
      <c r="B13" s="116"/>
      <c r="C13" s="85"/>
      <c r="D13" s="19" t="s">
        <v>22</v>
      </c>
      <c r="E13" s="11"/>
      <c r="F13" s="11"/>
      <c r="G13" s="11"/>
      <c r="H13" s="11"/>
      <c r="I13" s="11">
        <v>125</v>
      </c>
      <c r="J13" s="11">
        <v>125</v>
      </c>
      <c r="K13" s="11">
        <v>125</v>
      </c>
      <c r="L13" s="11">
        <v>125</v>
      </c>
      <c r="M13" s="11">
        <v>125</v>
      </c>
      <c r="N13" s="11">
        <v>125</v>
      </c>
      <c r="O13" s="11">
        <v>125</v>
      </c>
      <c r="P13" s="11">
        <v>125</v>
      </c>
      <c r="Q13" s="39">
        <f>IF(SUM(E13:P13)=0,"",SUM(E13:P13))</f>
        <v>1000</v>
      </c>
      <c r="R13" s="30"/>
      <c r="S13" s="25"/>
      <c r="T13" s="140"/>
    </row>
    <row r="14" spans="1:20" ht="44.25" customHeight="1" thickTop="1" thickBot="1" x14ac:dyDescent="0.2">
      <c r="A14" s="135"/>
      <c r="B14" s="137" t="s">
        <v>29</v>
      </c>
      <c r="C14" s="138"/>
      <c r="D14" s="139"/>
      <c r="E14" s="48" t="str">
        <f>IF(SUM(E10,E13)=0,"",SUM(E10,E13))</f>
        <v/>
      </c>
      <c r="F14" s="48" t="str">
        <f t="shared" ref="F14:P14" si="0">IF(SUM(F10,F13)=0,"",SUM(F10,F13))</f>
        <v/>
      </c>
      <c r="G14" s="48" t="str">
        <f t="shared" si="0"/>
        <v/>
      </c>
      <c r="H14" s="48" t="str">
        <f t="shared" si="0"/>
        <v/>
      </c>
      <c r="I14" s="48">
        <f t="shared" si="0"/>
        <v>150</v>
      </c>
      <c r="J14" s="48">
        <f t="shared" si="0"/>
        <v>150</v>
      </c>
      <c r="K14" s="48">
        <f t="shared" si="0"/>
        <v>150</v>
      </c>
      <c r="L14" s="48">
        <f t="shared" si="0"/>
        <v>150</v>
      </c>
      <c r="M14" s="48">
        <f t="shared" si="0"/>
        <v>150</v>
      </c>
      <c r="N14" s="48">
        <f t="shared" si="0"/>
        <v>150</v>
      </c>
      <c r="O14" s="48">
        <f t="shared" si="0"/>
        <v>150</v>
      </c>
      <c r="P14" s="48">
        <f t="shared" si="0"/>
        <v>150</v>
      </c>
      <c r="Q14" s="51">
        <f>IF(SUM(E14:P14)=0,"",(SUM(E14:P14)))</f>
        <v>1200</v>
      </c>
      <c r="R14" s="16"/>
      <c r="S14" s="26"/>
      <c r="T14" s="27"/>
    </row>
    <row r="15" spans="1:20" ht="35.1" customHeight="1" x14ac:dyDescent="0.15">
      <c r="A15" s="128" t="s">
        <v>39</v>
      </c>
      <c r="B15" s="95" t="s">
        <v>32</v>
      </c>
      <c r="C15" s="92" t="s">
        <v>4</v>
      </c>
      <c r="D15" s="93"/>
      <c r="E15" s="3"/>
      <c r="F15" s="4"/>
      <c r="G15" s="4"/>
      <c r="H15" s="4"/>
      <c r="I15" s="4"/>
      <c r="J15" s="4"/>
      <c r="K15" s="4"/>
      <c r="L15" s="4" t="s">
        <v>35</v>
      </c>
      <c r="M15" s="4" t="s">
        <v>35</v>
      </c>
      <c r="N15" s="4" t="s">
        <v>35</v>
      </c>
      <c r="O15" s="4" t="s">
        <v>35</v>
      </c>
      <c r="P15" s="4" t="s">
        <v>35</v>
      </c>
      <c r="Q15" s="13"/>
      <c r="R15" s="6"/>
      <c r="S15" s="6"/>
      <c r="T15" s="130"/>
    </row>
    <row r="16" spans="1:20" ht="34.5" customHeight="1" x14ac:dyDescent="0.15">
      <c r="A16" s="128"/>
      <c r="B16" s="96"/>
      <c r="C16" s="124" t="s">
        <v>30</v>
      </c>
      <c r="D16" s="12" t="s">
        <v>21</v>
      </c>
      <c r="E16" s="31"/>
      <c r="F16" s="31"/>
      <c r="G16" s="31"/>
      <c r="H16" s="31"/>
      <c r="I16" s="31"/>
      <c r="J16" s="31"/>
      <c r="K16" s="31"/>
      <c r="L16" s="31">
        <v>50</v>
      </c>
      <c r="M16" s="31">
        <v>50</v>
      </c>
      <c r="N16" s="31">
        <v>50</v>
      </c>
      <c r="O16" s="31">
        <v>50</v>
      </c>
      <c r="P16" s="31">
        <v>50</v>
      </c>
      <c r="Q16" s="32">
        <f>IF(SUM(E16:P16)=0,"",(SUM(E16:P16)))</f>
        <v>250</v>
      </c>
      <c r="R16" s="33">
        <f>IF(SUM(E16:P16)=0,"",Q16)</f>
        <v>250</v>
      </c>
      <c r="S16" s="42" t="str">
        <f>IF(SUM(E16:P16)=0,"","(0)")</f>
        <v>(0)</v>
      </c>
      <c r="T16" s="131"/>
    </row>
    <row r="17" spans="1:20" ht="34.5" customHeight="1" thickBot="1" x14ac:dyDescent="0.2">
      <c r="A17" s="129"/>
      <c r="B17" s="85"/>
      <c r="C17" s="133"/>
      <c r="D17" s="18" t="s">
        <v>22</v>
      </c>
      <c r="E17" s="11"/>
      <c r="F17" s="11"/>
      <c r="G17" s="11"/>
      <c r="H17" s="11"/>
      <c r="I17" s="11"/>
      <c r="J17" s="11"/>
      <c r="K17" s="11"/>
      <c r="L17" s="11">
        <v>50</v>
      </c>
      <c r="M17" s="11">
        <v>50</v>
      </c>
      <c r="N17" s="11">
        <v>50</v>
      </c>
      <c r="O17" s="11">
        <v>50</v>
      </c>
      <c r="P17" s="11">
        <v>50</v>
      </c>
      <c r="Q17" s="15">
        <f>IF(SUM(E17:P17)=0,"",SUM(E17:P17))</f>
        <v>250</v>
      </c>
      <c r="R17" s="55">
        <f>IF(SUM(E17:P17)=0,"",Q17)</f>
        <v>250</v>
      </c>
      <c r="S17" s="46" t="str">
        <f>IF(SUM(E17:P17)=0,"","0")</f>
        <v>0</v>
      </c>
      <c r="T17" s="131"/>
    </row>
    <row r="18" spans="1:20" ht="35.1" customHeight="1" thickTop="1" thickBot="1" x14ac:dyDescent="0.2">
      <c r="A18" s="126" t="s">
        <v>31</v>
      </c>
      <c r="B18" s="127"/>
      <c r="C18" s="105"/>
      <c r="D18" s="10"/>
      <c r="E18" s="48" t="str">
        <f>IF(SUM(E10,E17)=0,"",SUM(E10,E17))</f>
        <v/>
      </c>
      <c r="F18" s="48" t="str">
        <f t="shared" ref="F18:P18" si="1">IF(SUM(F10,F17)=0,"",SUM(F10,F17))</f>
        <v/>
      </c>
      <c r="G18" s="48" t="str">
        <f t="shared" si="1"/>
        <v/>
      </c>
      <c r="H18" s="48" t="str">
        <f t="shared" si="1"/>
        <v/>
      </c>
      <c r="I18" s="48">
        <f t="shared" si="1"/>
        <v>25</v>
      </c>
      <c r="J18" s="48">
        <f t="shared" si="1"/>
        <v>25</v>
      </c>
      <c r="K18" s="48">
        <f t="shared" si="1"/>
        <v>25</v>
      </c>
      <c r="L18" s="48">
        <f t="shared" si="1"/>
        <v>75</v>
      </c>
      <c r="M18" s="48">
        <f t="shared" si="1"/>
        <v>75</v>
      </c>
      <c r="N18" s="48">
        <f t="shared" si="1"/>
        <v>75</v>
      </c>
      <c r="O18" s="48">
        <f t="shared" si="1"/>
        <v>75</v>
      </c>
      <c r="P18" s="48">
        <f t="shared" si="1"/>
        <v>75</v>
      </c>
      <c r="Q18" s="49">
        <f>IF(SUM(E18:P18)=0,"",SUM(E18:P18))</f>
        <v>450</v>
      </c>
      <c r="R18" s="50">
        <f>IF(SUM(R10,R17)=0,"",SUM(R10,R17))</f>
        <v>383</v>
      </c>
      <c r="S18" s="50">
        <f>IF(SUM(S10,S17)=0,"",SUM(S10,S17))</f>
        <v>67</v>
      </c>
      <c r="T18" s="132"/>
    </row>
    <row r="19" spans="1:20" ht="15.75" customHeight="1" x14ac:dyDescent="0.15"/>
    <row r="20" spans="1:20" x14ac:dyDescent="0.15">
      <c r="A20" t="s">
        <v>7</v>
      </c>
    </row>
    <row r="21" spans="1:20" x14ac:dyDescent="0.15">
      <c r="A21" t="s">
        <v>23</v>
      </c>
    </row>
    <row r="22" spans="1:20" x14ac:dyDescent="0.15">
      <c r="A22" t="s">
        <v>41</v>
      </c>
    </row>
    <row r="24" spans="1:20" x14ac:dyDescent="0.15">
      <c r="A24" t="s">
        <v>16</v>
      </c>
    </row>
  </sheetData>
  <mergeCells count="33">
    <mergeCell ref="T8:T13"/>
    <mergeCell ref="M6:M7"/>
    <mergeCell ref="N6:N7"/>
    <mergeCell ref="O6:O7"/>
    <mergeCell ref="A15:A17"/>
    <mergeCell ref="B15:B17"/>
    <mergeCell ref="C15:D15"/>
    <mergeCell ref="T15:T18"/>
    <mergeCell ref="C16:C17"/>
    <mergeCell ref="A18:C18"/>
    <mergeCell ref="A8:A14"/>
    <mergeCell ref="B8:B10"/>
    <mergeCell ref="C8:D8"/>
    <mergeCell ref="C9:C10"/>
    <mergeCell ref="B11:B13"/>
    <mergeCell ref="C11:D11"/>
    <mergeCell ref="B14:D14"/>
    <mergeCell ref="C12:C13"/>
    <mergeCell ref="A5:B5"/>
    <mergeCell ref="Q5:S5"/>
    <mergeCell ref="A6:A7"/>
    <mergeCell ref="B6:B7"/>
    <mergeCell ref="C6:D7"/>
    <mergeCell ref="E6:E7"/>
    <mergeCell ref="F6:F7"/>
    <mergeCell ref="G6:G7"/>
    <mergeCell ref="H6:H7"/>
    <mergeCell ref="I6:I7"/>
    <mergeCell ref="P6:P7"/>
    <mergeCell ref="Q6:Q7"/>
    <mergeCell ref="J6:J7"/>
    <mergeCell ref="K6:K7"/>
    <mergeCell ref="L6:L7"/>
  </mergeCells>
  <phoneticPr fontId="1"/>
  <printOptions horizontalCentered="1" verticalCentered="1"/>
  <pageMargins left="0" right="0" top="0.74803149606299213" bottom="0.74803149606299213" header="0.31496062992125984" footer="0.31496062992125984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様式(計画)</vt:lpstr>
      <vt:lpstr>記入例(計画)</vt:lpstr>
      <vt:lpstr>様式(実績）</vt:lpstr>
      <vt:lpstr>記入例(実績)</vt:lpstr>
      <vt:lpstr>'記入例(実績)'!Print_Area</vt:lpstr>
      <vt:lpstr>'様式(計画)'!Print_Area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ioas_user</dc:creator>
  <cp:lastModifiedBy>Kochikaigi_06@outlook.jp</cp:lastModifiedBy>
  <cp:lastPrinted>2023-11-09T05:31:44Z</cp:lastPrinted>
  <dcterms:created xsi:type="dcterms:W3CDTF">2012-05-22T00:43:03Z</dcterms:created>
  <dcterms:modified xsi:type="dcterms:W3CDTF">2024-04-30T06:56:11Z</dcterms:modified>
</cp:coreProperties>
</file>